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0"/>
  </bookViews>
  <sheets>
    <sheet name="Лист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Автор</author>
  </authors>
  <commentList>
    <comment ref="AL10" authorId="0">
      <text>
        <r>
          <rPr>
            <b/>
            <sz val="9"/>
            <rFont val="Tahoma"/>
            <family val="2"/>
          </rPr>
          <t>Автор:</t>
        </r>
        <r>
          <rPr>
            <sz val="9"/>
            <rFont val="Tahoma"/>
            <family val="2"/>
          </rPr>
          <t xml:space="preserve">
обучение не проводилось в связи с высокой стоимостью обучения на ФИСОКО</t>
        </r>
      </text>
    </comment>
    <comment ref="AV10" authorId="0">
      <text>
        <r>
          <rPr>
            <b/>
            <sz val="9"/>
            <rFont val="Tahoma"/>
            <family val="2"/>
          </rPr>
          <t>Автор:</t>
        </r>
        <r>
          <rPr>
            <sz val="9"/>
            <rFont val="Tahoma"/>
            <family val="2"/>
          </rPr>
          <t xml:space="preserve">
в связи с большим количеством  обучпющихся и занятых в процедуре ВПР кабинетах</t>
        </r>
      </text>
    </comment>
    <comment ref="AW10" authorId="0">
      <text>
        <r>
          <rPr>
            <b/>
            <sz val="9"/>
            <rFont val="Tahoma"/>
            <family val="2"/>
          </rPr>
          <t>Автор:</t>
        </r>
        <r>
          <rPr>
            <sz val="9"/>
            <rFont val="Tahoma"/>
            <family val="2"/>
          </rPr>
          <t xml:space="preserve">
в связи с большим количеством обучающихся и занятых в процедуре ВПР кабинетах</t>
        </r>
      </text>
    </comment>
    <comment ref="BE10" authorId="0">
      <text>
        <r>
          <rPr>
            <b/>
            <sz val="9"/>
            <rFont val="Tahoma"/>
            <family val="2"/>
          </rPr>
          <t>Автор:</t>
        </r>
        <r>
          <rPr>
            <sz val="9"/>
            <rFont val="Tahoma"/>
            <family val="2"/>
          </rPr>
          <t xml:space="preserve">
не привлекались</t>
        </r>
      </text>
    </comment>
    <comment ref="AE11" authorId="0">
      <text>
        <r>
          <rPr>
            <b/>
            <sz val="9"/>
            <rFont val="Tahoma"/>
            <family val="2"/>
          </rPr>
          <t>Автор:</t>
        </r>
        <r>
          <rPr>
            <sz val="9"/>
            <rFont val="Tahoma"/>
            <family val="2"/>
          </rPr>
          <t xml:space="preserve">
по указанной ссылке нет документа</t>
        </r>
      </text>
    </comment>
    <comment ref="AF11" authorId="0">
      <text>
        <r>
          <rPr>
            <b/>
            <sz val="9"/>
            <rFont val="Tahoma"/>
            <family val="2"/>
          </rPr>
          <t>Автор:</t>
        </r>
        <r>
          <rPr>
            <sz val="9"/>
            <rFont val="Tahoma"/>
            <family val="2"/>
          </rPr>
          <t xml:space="preserve">
по указанной ссылке нет документа</t>
        </r>
      </text>
    </comment>
    <comment ref="AJ11" authorId="0">
      <text>
        <r>
          <rPr>
            <b/>
            <sz val="9"/>
            <rFont val="Tahoma"/>
            <family val="2"/>
          </rPr>
          <t>Автор:</t>
        </r>
        <r>
          <rPr>
            <sz val="9"/>
            <rFont val="Tahoma"/>
            <family val="2"/>
          </rPr>
          <t xml:space="preserve">
по указанной ссылке нет документа</t>
        </r>
      </text>
    </comment>
    <comment ref="AL11" authorId="0">
      <text>
        <r>
          <rPr>
            <b/>
            <sz val="9"/>
            <rFont val="Tahoma"/>
            <family val="2"/>
          </rPr>
          <t>Автор:</t>
        </r>
        <r>
          <rPr>
            <sz val="9"/>
            <rFont val="Tahoma"/>
            <family val="2"/>
          </rPr>
          <t xml:space="preserve">
нет удостоверений</t>
        </r>
      </text>
    </comment>
    <comment ref="AL12" authorId="0">
      <text>
        <r>
          <rPr>
            <b/>
            <sz val="9"/>
            <rFont val="Tahoma"/>
            <family val="2"/>
          </rPr>
          <t>Автор:</t>
        </r>
        <r>
          <rPr>
            <sz val="9"/>
            <rFont val="Tahoma"/>
            <family val="2"/>
          </rPr>
          <t xml:space="preserve">
КПК на другой платформе прошли 16 человек</t>
        </r>
      </text>
    </comment>
    <comment ref="AS12" authorId="0">
      <text>
        <r>
          <rPr>
            <b/>
            <sz val="9"/>
            <rFont val="Tahoma"/>
            <family val="2"/>
          </rPr>
          <t>Автор:</t>
        </r>
        <r>
          <rPr>
            <sz val="9"/>
            <rFont val="Tahoma"/>
            <family val="2"/>
          </rPr>
          <t xml:space="preserve">
программа разрабатывается рабочей группой</t>
        </r>
      </text>
    </comment>
    <comment ref="AV12" authorId="0">
      <text>
        <r>
          <rPr>
            <b/>
            <sz val="9"/>
            <rFont val="Tahoma"/>
            <family val="2"/>
          </rPr>
          <t>Автор:</t>
        </r>
        <r>
          <rPr>
            <sz val="9"/>
            <rFont val="Tahoma"/>
            <family val="2"/>
          </rPr>
          <t xml:space="preserve">
отсутствие технической возможности</t>
        </r>
      </text>
    </comment>
    <comment ref="AW12" authorId="0">
      <text>
        <r>
          <rPr>
            <b/>
            <sz val="9"/>
            <rFont val="Tahoma"/>
            <family val="2"/>
          </rPr>
          <t>Автор:</t>
        </r>
        <r>
          <rPr>
            <sz val="9"/>
            <rFont val="Tahoma"/>
            <family val="2"/>
          </rPr>
          <t xml:space="preserve">
отсутствие технической возможности</t>
        </r>
      </text>
    </comment>
    <comment ref="BE12" authorId="0">
      <text>
        <r>
          <rPr>
            <b/>
            <sz val="9"/>
            <rFont val="Tahoma"/>
            <family val="2"/>
          </rPr>
          <t>Автор:</t>
        </r>
        <r>
          <rPr>
            <sz val="9"/>
            <rFont val="Tahoma"/>
            <family val="2"/>
          </rPr>
          <t xml:space="preserve">
отсутствие данных специалистов</t>
        </r>
      </text>
    </comment>
    <comment ref="AL17" authorId="0">
      <text>
        <r>
          <rPr>
            <b/>
            <sz val="9"/>
            <rFont val="Tahoma"/>
            <family val="2"/>
          </rPr>
          <t>Автор:</t>
        </r>
        <r>
          <rPr>
            <sz val="9"/>
            <rFont val="Tahoma"/>
            <family val="2"/>
          </rPr>
          <t xml:space="preserve">
прошли обучение в 2022 году</t>
        </r>
      </text>
    </comment>
    <comment ref="BD17" authorId="0">
      <text>
        <r>
          <rPr>
            <b/>
            <sz val="8"/>
            <rFont val="Tahoma"/>
            <family val="2"/>
          </rPr>
          <t>Автор:</t>
        </r>
        <r>
          <rPr>
            <sz val="8"/>
            <rFont val="Tahoma"/>
            <family val="2"/>
          </rPr>
          <t xml:space="preserve">
Проверка работ комиссией образовательной организации состоящей из педагогов, не работающих в классе, работы которого проверяются </t>
        </r>
      </text>
    </comment>
    <comment ref="AP26" authorId="0">
      <text>
        <r>
          <rPr>
            <b/>
            <sz val="9"/>
            <rFont val="Tahoma"/>
            <family val="2"/>
          </rPr>
          <t>Автор:</t>
        </r>
        <r>
          <rPr>
            <sz val="9"/>
            <rFont val="Tahoma"/>
            <family val="2"/>
          </rPr>
          <t xml:space="preserve">
протокол МО только естественно-научной направленности</t>
        </r>
      </text>
    </comment>
    <comment ref="AL29" authorId="0">
      <text>
        <r>
          <rPr>
            <b/>
            <sz val="9"/>
            <rFont val="Tahoma"/>
            <family val="2"/>
          </rPr>
          <t>Автор:</t>
        </r>
        <r>
          <rPr>
            <sz val="9"/>
            <rFont val="Tahoma"/>
            <family val="2"/>
          </rPr>
          <t xml:space="preserve">
обучение педагоги прошли в 2020 году</t>
        </r>
      </text>
    </comment>
  </commentList>
</comments>
</file>

<file path=xl/sharedStrings.xml><?xml version="1.0" encoding="utf-8"?>
<sst xmlns="http://schemas.openxmlformats.org/spreadsheetml/2006/main" count="118" uniqueCount="107">
  <si>
    <t>Итоги самодиагностики общеобразовательных организаций Сургутского района (на уровне муниципалитета) по итогам проведения ВПР в 2023 году</t>
  </si>
  <si>
    <t>№ п/п</t>
  </si>
  <si>
    <t>Название ОО</t>
  </si>
  <si>
    <t>МАОУ "Белоярская СОШ № 1"</t>
  </si>
  <si>
    <t>МБОУ "Белоярская СОШ № 3"</t>
  </si>
  <si>
    <t>МБОУ "Барсовская СОШ № 1"</t>
  </si>
  <si>
    <t>МБОУ "Высокомысовская СОШ"</t>
  </si>
  <si>
    <t>МБОУ "Ляминская СОШ"</t>
  </si>
  <si>
    <t>МБОУ "Лянторская СОШ № 3"</t>
  </si>
  <si>
    <t>МБОУ "Лянторская СОШ № 4"</t>
  </si>
  <si>
    <t>МБОУ "Лянторская СОШ № 5 "</t>
  </si>
  <si>
    <t>МБОУ "Лянторская СОШ № 6 "</t>
  </si>
  <si>
    <t>МАОУ "Лянторская СОШ № 7"</t>
  </si>
  <si>
    <t>Показатели</t>
  </si>
  <si>
    <t>МБОУ "Нижнесортымская СОШ"</t>
  </si>
  <si>
    <t>Филиал "Тром-Аганская НШДС"</t>
  </si>
  <si>
    <t>МБОУ "Русскинская СОШ"</t>
  </si>
  <si>
    <t>МБОУ "Солнечная СОШ № 1"</t>
  </si>
  <si>
    <t>Филиал "Сытоминская СШ"</t>
  </si>
  <si>
    <t>Филиал "Сайгатинская СШ"</t>
  </si>
  <si>
    <t>МБОУ "Локосовская СОШ"</t>
  </si>
  <si>
    <t>МБОУ "Угутская СОШ"</t>
  </si>
  <si>
    <t>МБОУ "Ульт-Ягунская СОШ"</t>
  </si>
  <si>
    <t>МБОУ "Федоровская СОШ № 1"</t>
  </si>
  <si>
    <t>МБОУ "Федоровская СОШ № 2 с УИОП"</t>
  </si>
  <si>
    <t>МБОУ "Федоровская СОШ № 5"</t>
  </si>
  <si>
    <t>Филиал "Каюковская НШ"</t>
  </si>
  <si>
    <t>4 классов</t>
  </si>
  <si>
    <t>5 классов</t>
  </si>
  <si>
    <t>6 классов</t>
  </si>
  <si>
    <t>7 классов</t>
  </si>
  <si>
    <t>8 классов</t>
  </si>
  <si>
    <t>10 классов</t>
  </si>
  <si>
    <t>11 классов</t>
  </si>
  <si>
    <t xml:space="preserve">Количество обучающихся 
(на 31.05.2023)
</t>
  </si>
  <si>
    <t>общая</t>
  </si>
  <si>
    <t xml:space="preserve">качественная </t>
  </si>
  <si>
    <t xml:space="preserve"> Успеваемость по ОО за 2022-2023 учебный год</t>
  </si>
  <si>
    <t>Обеспечение участия обучающихся  в ВПР в 2023 году</t>
  </si>
  <si>
    <t>Количество педагогов (на дату заполнения)</t>
  </si>
  <si>
    <t>общее</t>
  </si>
  <si>
    <t>с высшим образованием</t>
  </si>
  <si>
    <t>с высшей квалификацией</t>
  </si>
  <si>
    <t>с первой квалификацией</t>
  </si>
  <si>
    <t>до 25 лет</t>
  </si>
  <si>
    <t>от 26 лет  до 40 лет</t>
  </si>
  <si>
    <t>61 год и старше</t>
  </si>
  <si>
    <t xml:space="preserve">Количество педагогов ОО, прошедших курсы повышения квалификации в 2022-2023 учебном году по вопросам оценки качества образования </t>
  </si>
  <si>
    <t>в объеме - 
36 часов</t>
  </si>
  <si>
    <t>в объеме - 
72 часа</t>
  </si>
  <si>
    <t>на ФИС ОКО (оценивание ответов)</t>
  </si>
  <si>
    <t>Разработаны и утверждены в ОО</t>
  </si>
  <si>
    <t>положение о ВСОКО</t>
  </si>
  <si>
    <t>критерии внутришкольного итогового оценивания</t>
  </si>
  <si>
    <t>Наличие приказа</t>
  </si>
  <si>
    <t>об утверждении сроков, ответственных, порядка, регламентов проведения независимых оценочных процедур</t>
  </si>
  <si>
    <t>об обеспечении объективности процедур оценки качества образования</t>
  </si>
  <si>
    <t>Наличие плана мероприятий по повышению объективности оценки качества образования в образовательной организации</t>
  </si>
  <si>
    <t>Нормативно-правовое обеспечение</t>
  </si>
  <si>
    <t>Общие сведения об ОО</t>
  </si>
  <si>
    <t>от 41 до 
60 лет</t>
  </si>
  <si>
    <t>Информационно-методическая, консультационная работа</t>
  </si>
  <si>
    <t>Наличие системы подготовки независимых общественных наблюдателей за процедурами оценки качества образования</t>
  </si>
  <si>
    <t>Наличие графика выходов независимых общественных наблюдателей для наблюдения за проведением процедуры оценки с указанием сроков</t>
  </si>
  <si>
    <t>Организация в 2022-2023 учебном году процесса обучения на платформе ФИС ОКО школьных команд (руководитель, заместители руководителей, учителя) по организации оценивания ответов на задания ВПР, инструкции, практические советы по отработке навыков оценивания работ обучающихся</t>
  </si>
  <si>
    <t>Проведение анализа по результатам ВПР, подготовка информационной (аналитической) справки</t>
  </si>
  <si>
    <t>Проведение анализа о результатах обеспечения в образовательной организации объективности проведения процедур оценки качества образования, подготовка информационной (аналитической) справки</t>
  </si>
  <si>
    <t>Проведение анализа результатов ВПР на основе статистических данных руководителями МО и учителями на заседаниях МО</t>
  </si>
  <si>
    <t>Рассмотрение результатов ВПР на МО по подготовке к мониторинговым процедурам (внесены коррективы в план работы МО: изучение образцов работ и критериев их оценивания, методика индивидуальной работы, достижение положительных результатов при изучении тем, вызывающих затруднения у обучающихся и педагогов)</t>
  </si>
  <si>
    <t>Наличие в ОО программы помощи учителям, имеющим профессиональные проблемы и дефициты</t>
  </si>
  <si>
    <t>Организация работы в ОО по повышению заинтересованности педагога в использовании объективных результатов региональных и федеральных оценочных процедур (семинары, совещания, конференции, педагогические советы и др.)</t>
  </si>
  <si>
    <t>Организация подготовки и проведения ВПР в ОО, в части повышения объективности</t>
  </si>
  <si>
    <t xml:space="preserve">Ведение офлайн-видеонаблюдения в аудиториях ОО во время </t>
  </si>
  <si>
    <t>проведения работ ВПР обучающихся</t>
  </si>
  <si>
    <t>проверки комиссиями работ ВПР</t>
  </si>
  <si>
    <t xml:space="preserve">Обеспечение устранения конфликта интересов в отношении всех специалистов, привлекаемых к </t>
  </si>
  <si>
    <t>проведению ВПР</t>
  </si>
  <si>
    <t xml:space="preserve">проверке работ ВПР </t>
  </si>
  <si>
    <t xml:space="preserve">Проведение инструктажей со специалистами, привлекаемыми к </t>
  </si>
  <si>
    <t xml:space="preserve">Присутствие независимых общественных наблюдателей при </t>
  </si>
  <si>
    <t>проведении ВПР</t>
  </si>
  <si>
    <t>Осуществление проверки ВПР комиссией образовательной организации, состоящей из педагогов, не работающих в классе, работы которого проверяются</t>
  </si>
  <si>
    <t>Привлечение независимых квалифицированных экспертов для оценки работ участников ВПР (не из числа педагогов школы)</t>
  </si>
  <si>
    <t>Проведение родительского собрания, посвящённого вопросам подготовки обучающихся к ВПР (в каждом классе, в котором проводилось ВПР в 2023 году)</t>
  </si>
  <si>
    <t>Наличие раздела на официальном сайте ОО, в котором размещена информация о проведении ВПР (нормативные документы, регламентирующие проведение ВПР (федерального, регионального, муниципального уровней), график проведения ВПР, демонстрационные варианты ВПР и др.)</t>
  </si>
  <si>
    <t xml:space="preserve">I УРОВЕНЬ _ОБРАЗОВАТЕЛЬНОЙ ОРГАНИЗАЦИИ
(2022-2023 учебный год,)
</t>
  </si>
  <si>
    <t>Итого:</t>
  </si>
  <si>
    <t>Обеспечено информационно-методическое сопровождение проведения ВПР (заседания методических объединений, совещания – консультации, педагогические советы и другое для ответственных за проведение ВПР, ответственных за проверку ВПР)</t>
  </si>
  <si>
    <t>Организация в 2022-2023 учебном году процесса повышения квалификации учителей в области оценки результатов образования, включающий не только обучение на курсах повышения квалификации, но и внутришкольное обучение и самообразование</t>
  </si>
  <si>
    <t>Рассмотрение результатов ВПР на августовской конференции 2023-2024 учебного года (совещаниях) (муниципальный уровень)</t>
  </si>
  <si>
    <t>не выполнено</t>
  </si>
  <si>
    <t>Условные обозначения:</t>
  </si>
  <si>
    <t>выполнено, есть документ, ссылка</t>
  </si>
  <si>
    <t>частично, указан документ,нет ссылки</t>
  </si>
  <si>
    <t>условно выполнен, нет документа, нет ссылки</t>
  </si>
  <si>
    <t>Исполнение показателей с 28 по 56</t>
  </si>
  <si>
    <t xml:space="preserve">выполнены
(подтверждающий документ, есть ссылка на него)
</t>
  </si>
  <si>
    <t xml:space="preserve">частично выполнены
(подтверждающий документ, нет ссылки на него)
</t>
  </si>
  <si>
    <t>условно выполнены (нет подтверждающего документа, нет ссылки на него)</t>
  </si>
  <si>
    <t>не выполнены</t>
  </si>
  <si>
    <t>ИТОГО 
(общее количество выполненных показателей 
с 28 по 56) 
мах=29</t>
  </si>
  <si>
    <t>среднее значение по СР</t>
  </si>
  <si>
    <t>% выполнения
(возможно отклонение от 100% до 20%)</t>
  </si>
  <si>
    <t>ИТОГО
 (общее количество выполненных показателей 
с 28 по 56 в %) 
мах=100%
(возможно отклонение до 20%)</t>
  </si>
  <si>
    <t>доля выполнивших ОО с учетом качества выполнения</t>
  </si>
  <si>
    <t>доля выполнивших ОО без учета качества выполнения</t>
  </si>
  <si>
    <t>красным цветом 
самодиагностика выполнена 
(в баллах, в процентах)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</si>
</sst>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0"/>
      <name val="Arial"/>
      <family val="2"/>
    </font>
    <font>
      <sz val="11"/>
      <color theme="1"/>
      <name val="Times New Roman"/>
      <family val="1"/>
    </font>
    <font>
      <b/>
      <sz val="20"/>
      <color theme="1"/>
      <name val="Times New Roman"/>
      <family val="1"/>
    </font>
    <font>
      <b/>
      <sz val="20"/>
      <color theme="1"/>
      <name val="Calibri"/>
      <family val="2"/>
      <scheme val="minor"/>
    </font>
    <font>
      <b/>
      <sz val="11"/>
      <color theme="1"/>
      <name val="Times New Roman"/>
      <family val="1"/>
    </font>
    <font>
      <sz val="10"/>
      <color theme="1"/>
      <name val="Times New Roman"/>
      <family val="1"/>
    </font>
    <font>
      <sz val="9"/>
      <color theme="1"/>
      <name val="Times New Roman"/>
      <family val="1"/>
    </font>
    <font>
      <sz val="9"/>
      <color theme="1"/>
      <name val="Calibri"/>
      <family val="2"/>
      <scheme val="minor"/>
    </font>
    <font>
      <sz val="9"/>
      <color rgb="FF000000"/>
      <name val="Times New Roman"/>
      <family val="1"/>
    </font>
    <font>
      <sz val="14"/>
      <color theme="1"/>
      <name val="Times New Roman"/>
      <family val="1"/>
    </font>
    <font>
      <sz val="14"/>
      <color theme="1"/>
      <name val="Calibri"/>
      <family val="2"/>
      <scheme val="minor"/>
    </font>
    <font>
      <b/>
      <sz val="12"/>
      <color theme="1"/>
      <name val="Times New Roman"/>
      <family val="1"/>
    </font>
    <font>
      <b/>
      <sz val="14"/>
      <color theme="1"/>
      <name val="Times New Roman"/>
      <family val="1"/>
    </font>
    <font>
      <sz val="11"/>
      <name val="Times New Roman"/>
      <family val="1"/>
    </font>
    <font>
      <sz val="9"/>
      <name val="Tahoma"/>
      <family val="2"/>
    </font>
    <font>
      <b/>
      <sz val="9"/>
      <name val="Tahoma"/>
      <family val="2"/>
    </font>
    <font>
      <sz val="8"/>
      <name val="Tahoma"/>
      <family val="2"/>
    </font>
    <font>
      <b/>
      <sz val="8"/>
      <name val="Tahoma"/>
      <family val="2"/>
    </font>
    <font>
      <b/>
      <sz val="11"/>
      <color rgb="FFFF0000"/>
      <name val="Times New Roman"/>
      <family val="1"/>
    </font>
    <font>
      <b/>
      <sz val="8"/>
      <name val="Calibri"/>
      <family val="2"/>
    </font>
  </fonts>
  <fills count="14">
    <fill>
      <patternFill/>
    </fill>
    <fill>
      <patternFill patternType="gray125"/>
    </fill>
    <fill>
      <patternFill patternType="solid">
        <fgColor theme="0" tint="-0.1499900072813034"/>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theme="9" tint="0.7999799847602844"/>
        <bgColor indexed="64"/>
      </patternFill>
    </fill>
  </fills>
  <borders count="10">
    <border>
      <left/>
      <right/>
      <top/>
      <bottom/>
      <diagonal/>
    </border>
    <border>
      <left style="thin"/>
      <right style="thin"/>
      <top style="thin"/>
      <bottom style="thin"/>
    </border>
    <border>
      <left style="thin"/>
      <right style="thin"/>
      <top style="thin"/>
      <bottom/>
    </border>
    <border>
      <left/>
      <right style="thin"/>
      <top style="thin"/>
      <bottom style="thin"/>
    </border>
    <border>
      <left/>
      <right/>
      <top/>
      <bottom style="thin"/>
    </border>
    <border>
      <left style="thin"/>
      <right/>
      <top style="thin"/>
      <bottom style="thin"/>
    </border>
    <border>
      <left style="thin"/>
      <right style="thin"/>
      <top/>
      <bottom style="thin"/>
    </border>
    <border>
      <left style="thin"/>
      <right/>
      <top/>
      <bottom/>
    </border>
    <border>
      <left style="thin"/>
      <right/>
      <top style="thin"/>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0">
    <xf numFmtId="0" fontId="0" fillId="0" borderId="0" xfId="0"/>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0" xfId="0" applyFont="1"/>
    <xf numFmtId="0" fontId="2" fillId="0" borderId="0" xfId="0" applyFont="1" applyAlignment="1">
      <alignment horizontal="right"/>
    </xf>
    <xf numFmtId="0" fontId="5" fillId="2" borderId="1" xfId="0" applyFont="1" applyFill="1" applyBorder="1" applyAlignment="1">
      <alignment horizontal="center" vertical="center"/>
    </xf>
    <xf numFmtId="0" fontId="5" fillId="2" borderId="1" xfId="0" applyFont="1" applyFill="1" applyBorder="1" applyAlignment="1">
      <alignment horizontal="right"/>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2" fillId="0" borderId="2"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xf numFmtId="0" fontId="2" fillId="3" borderId="1" xfId="0" applyFont="1" applyFill="1" applyBorder="1" applyAlignment="1">
      <alignment horizontal="center" vertical="center"/>
    </xf>
    <xf numFmtId="2" fontId="5" fillId="2" borderId="1" xfId="0" applyNumberFormat="1" applyFont="1" applyFill="1" applyBorder="1" applyAlignment="1">
      <alignment horizontal="center"/>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7" fillId="5" borderId="1" xfId="0" applyFont="1" applyFill="1" applyBorder="1"/>
    <xf numFmtId="2" fontId="5" fillId="2" borderId="3" xfId="0" applyNumberFormat="1" applyFont="1" applyFill="1" applyBorder="1" applyAlignment="1">
      <alignment horizontal="center"/>
    </xf>
    <xf numFmtId="0" fontId="12" fillId="6" borderId="1" xfId="0" applyFont="1" applyFill="1" applyBorder="1" applyAlignment="1">
      <alignment horizontal="right"/>
    </xf>
    <xf numFmtId="0" fontId="0" fillId="6" borderId="0" xfId="0" applyFill="1"/>
    <xf numFmtId="0" fontId="2" fillId="6" borderId="0" xfId="0" applyFont="1" applyFill="1" applyAlignment="1">
      <alignment horizontal="center" vertical="center"/>
    </xf>
    <xf numFmtId="0" fontId="2" fillId="5" borderId="1" xfId="0" applyFont="1" applyFill="1" applyBorder="1" applyAlignment="1">
      <alignment horizontal="center"/>
    </xf>
    <xf numFmtId="0" fontId="0" fillId="0" borderId="0" xfId="0" applyAlignment="1">
      <alignment/>
    </xf>
    <xf numFmtId="0" fontId="11" fillId="0" borderId="0" xfId="0" applyFont="1" applyAlignment="1">
      <alignment/>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 fillId="9" borderId="1" xfId="0" applyFont="1" applyFill="1" applyBorder="1" applyAlignment="1">
      <alignment horizontal="center" vertical="center"/>
    </xf>
    <xf numFmtId="0" fontId="14" fillId="8" borderId="1" xfId="0" applyFont="1" applyFill="1" applyBorder="1" applyAlignment="1">
      <alignment horizontal="center" vertical="center"/>
    </xf>
    <xf numFmtId="2" fontId="2" fillId="5" borderId="0" xfId="0" applyNumberFormat="1" applyFont="1" applyFill="1" applyAlignment="1">
      <alignment horizontal="center" vertical="center" wrapText="1"/>
    </xf>
    <xf numFmtId="0" fontId="5" fillId="10" borderId="0" xfId="0" applyFont="1" applyFill="1" applyBorder="1" applyAlignment="1">
      <alignment horizontal="center" vertical="center"/>
    </xf>
    <xf numFmtId="0" fontId="0" fillId="0" borderId="0" xfId="0" applyAlignment="1">
      <alignment/>
    </xf>
    <xf numFmtId="0" fontId="11" fillId="0" borderId="0" xfId="0" applyFont="1" applyAlignment="1">
      <alignment/>
    </xf>
    <xf numFmtId="0" fontId="13" fillId="6" borderId="1" xfId="0" applyFont="1" applyFill="1" applyBorder="1" applyAlignment="1">
      <alignment horizontal="center" vertical="center"/>
    </xf>
    <xf numFmtId="0" fontId="5" fillId="10" borderId="4" xfId="0" applyFont="1" applyFill="1" applyBorder="1" applyAlignment="1">
      <alignment horizontal="center" vertical="center"/>
    </xf>
    <xf numFmtId="0" fontId="7" fillId="0" borderId="5" xfId="0" applyFont="1" applyBorder="1" applyAlignment="1">
      <alignment horizontal="center" vertical="center" wrapText="1"/>
    </xf>
    <xf numFmtId="0" fontId="8" fillId="0" borderId="3" xfId="0" applyFont="1" applyBorder="1" applyAlignment="1">
      <alignment horizontal="center" vertical="center" wrapText="1"/>
    </xf>
    <xf numFmtId="0" fontId="7" fillId="0" borderId="2" xfId="0" applyFont="1"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5" fillId="11" borderId="7" xfId="0" applyFont="1" applyFill="1" applyBorder="1" applyAlignment="1">
      <alignment horizontal="center" vertical="center"/>
    </xf>
    <xf numFmtId="0" fontId="0" fillId="11" borderId="0" xfId="0" applyFill="1" applyAlignment="1">
      <alignment horizontal="center" vertical="center"/>
    </xf>
    <xf numFmtId="0" fontId="7" fillId="0" borderId="8" xfId="0" applyFont="1" applyBorder="1" applyAlignment="1">
      <alignment horizontal="center" vertical="center" wrapText="1"/>
    </xf>
    <xf numFmtId="0" fontId="8" fillId="0" borderId="6"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xf>
    <xf numFmtId="0" fontId="5" fillId="12" borderId="1" xfId="0" applyFont="1" applyFill="1" applyBorder="1" applyAlignment="1">
      <alignment horizontal="center" vertical="center"/>
    </xf>
    <xf numFmtId="0" fontId="6" fillId="13" borderId="1" xfId="0" applyFont="1" applyFill="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xf>
    <xf numFmtId="0" fontId="7" fillId="0" borderId="1" xfId="0" applyFont="1" applyBorder="1" applyAlignment="1">
      <alignment horizontal="center" vertical="center"/>
    </xf>
    <xf numFmtId="0" fontId="8" fillId="0" borderId="1" xfId="0" applyFont="1" applyBorder="1" applyAlignment="1">
      <alignment vertical="center"/>
    </xf>
    <xf numFmtId="0" fontId="10"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xf>
    <xf numFmtId="0" fontId="7" fillId="0" borderId="2" xfId="0" applyFont="1" applyBorder="1" applyAlignment="1">
      <alignment horizontal="center" vertical="center"/>
    </xf>
    <xf numFmtId="0" fontId="0" fillId="0" borderId="6" xfId="0" applyBorder="1" applyAlignment="1">
      <alignment horizontal="center" vertical="center" wrapText="1"/>
    </xf>
    <xf numFmtId="0" fontId="9"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5" fillId="5" borderId="1" xfId="0"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2" fontId="2" fillId="2" borderId="9" xfId="0" applyNumberFormat="1" applyFont="1" applyFill="1" applyBorder="1" applyAlignment="1">
      <alignment horizontal="center" vertical="center"/>
    </xf>
    <xf numFmtId="2" fontId="0" fillId="2" borderId="9" xfId="0" applyNumberFormat="1" applyFill="1" applyBorder="1" applyAlignment="1">
      <alignment horizontal="center" vertical="center"/>
    </xf>
    <xf numFmtId="0" fontId="13" fillId="0" borderId="1" xfId="0" applyFont="1" applyFill="1" applyBorder="1" applyAlignment="1">
      <alignment vertical="top"/>
    </xf>
    <xf numFmtId="0" fontId="2" fillId="4" borderId="1" xfId="0" applyFont="1" applyFill="1" applyBorder="1" applyAlignment="1">
      <alignment vertical="top"/>
    </xf>
    <xf numFmtId="0" fontId="2" fillId="8" borderId="1" xfId="0" applyFont="1" applyFill="1" applyBorder="1" applyAlignment="1">
      <alignment vertical="top"/>
    </xf>
    <xf numFmtId="0" fontId="2" fillId="7" borderId="1" xfId="0" applyFont="1" applyFill="1" applyBorder="1" applyAlignment="1">
      <alignment vertical="top"/>
    </xf>
    <xf numFmtId="0" fontId="2" fillId="6" borderId="1" xfId="0" applyFont="1" applyFill="1" applyBorder="1" applyAlignment="1">
      <alignment vertical="top"/>
    </xf>
    <xf numFmtId="0" fontId="19" fillId="0" borderId="1" xfId="0" applyFont="1" applyBorder="1" applyAlignment="1">
      <alignment horizontal="center" vertical="top" wrapText="1"/>
    </xf>
    <xf numFmtId="0" fontId="2" fillId="2"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7" fillId="6" borderId="1" xfId="0" applyFont="1" applyFill="1" applyBorder="1" applyAlignment="1">
      <alignment horizontal="center" vertical="top" wrapText="1"/>
    </xf>
    <xf numFmtId="0" fontId="7" fillId="7" borderId="1" xfId="0" applyFont="1" applyFill="1" applyBorder="1" applyAlignment="1">
      <alignment horizontal="center" vertical="top" wrapText="1"/>
    </xf>
    <xf numFmtId="0" fontId="7" fillId="8" borderId="1" xfId="0" applyFont="1" applyFill="1" applyBorder="1" applyAlignment="1">
      <alignment horizontal="center" vertical="top" wrapText="1"/>
    </xf>
    <xf numFmtId="0" fontId="7" fillId="4" borderId="1" xfId="0" applyFont="1" applyFill="1" applyBorder="1" applyAlignment="1">
      <alignment horizontal="center" vertical="top" wrapText="1"/>
    </xf>
    <xf numFmtId="0" fontId="7" fillId="5" borderId="1" xfId="0" applyFont="1" applyFill="1" applyBorder="1" applyAlignment="1">
      <alignment horizontal="center" vertical="top" wrapText="1"/>
    </xf>
    <xf numFmtId="0" fontId="0" fillId="0" borderId="1" xfId="0" applyBorder="1" applyAlignment="1">
      <alignment horizontal="center" vertical="top" wrapText="1"/>
    </xf>
    <xf numFmtId="0" fontId="0" fillId="0" borderId="6" xfId="0" applyBorder="1" applyAlignment="1">
      <alignment horizontal="center" vertical="top" wrapText="1"/>
    </xf>
    <xf numFmtId="0" fontId="19" fillId="5" borderId="1" xfId="0" applyFont="1" applyFill="1" applyBorder="1" applyAlignment="1">
      <alignment horizontal="center" vertical="center"/>
    </xf>
    <xf numFmtId="1" fontId="19" fillId="5" borderId="1" xfId="0" applyNumberFormat="1"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BN40"/>
  <sheetViews>
    <sheetView tabSelected="1" zoomScale="80" zoomScaleNormal="80" workbookViewId="0" topLeftCell="A4">
      <pane xSplit="3" ySplit="1" topLeftCell="AS7" activePane="bottomRight" state="frozen"/>
      <selection pane="topLeft" activeCell="A4" sqref="A4"/>
      <selection pane="topRight" activeCell="D4" sqref="D4"/>
      <selection pane="bottomLeft" activeCell="A5" sqref="A5"/>
      <selection pane="bottomRight" activeCell="BL4" sqref="BL4"/>
    </sheetView>
  </sheetViews>
  <sheetFormatPr defaultColWidth="9.140625" defaultRowHeight="15"/>
  <cols>
    <col min="2" max="2" width="4.8515625" style="0" customWidth="1"/>
    <col min="3" max="3" width="33.8515625" style="0" customWidth="1"/>
    <col min="4" max="4" width="6.7109375" style="0" customWidth="1"/>
    <col min="5" max="5" width="6.8515625" style="0" customWidth="1"/>
    <col min="6" max="6" width="7.00390625" style="0" customWidth="1"/>
    <col min="7" max="7" width="6.8515625" style="0" customWidth="1"/>
    <col min="8" max="8" width="7.7109375" style="0" customWidth="1"/>
    <col min="9" max="9" width="7.28125" style="0" customWidth="1"/>
    <col min="10" max="10" width="8.421875" style="0" customWidth="1"/>
    <col min="11" max="11" width="7.7109375" style="0" customWidth="1"/>
    <col min="12" max="12" width="11.57421875" style="0" customWidth="1"/>
    <col min="13" max="13" width="7.421875" style="0" customWidth="1"/>
    <col min="14" max="14" width="6.8515625" style="0" customWidth="1"/>
    <col min="15" max="15" width="7.421875" style="0" customWidth="1"/>
    <col min="16" max="16" width="7.8515625" style="0" customWidth="1"/>
    <col min="17" max="17" width="7.57421875" style="0" customWidth="1"/>
    <col min="18" max="18" width="7.28125" style="0" customWidth="1"/>
    <col min="19" max="19" width="7.7109375" style="0" customWidth="1"/>
    <col min="21" max="21" width="13.421875" style="0" customWidth="1"/>
    <col min="22" max="22" width="14.00390625" style="0" customWidth="1"/>
    <col min="23" max="23" width="14.8515625" style="0" customWidth="1"/>
    <col min="28" max="28" width="12.57421875" style="0" customWidth="1"/>
    <col min="29" max="29" width="13.140625" style="0" customWidth="1"/>
    <col min="30" max="30" width="21.00390625" style="0" customWidth="1"/>
    <col min="31" max="31" width="12.57421875" style="0" customWidth="1"/>
    <col min="32" max="32" width="22.57421875" style="0" customWidth="1"/>
    <col min="33" max="33" width="33.8515625" style="0" customWidth="1"/>
    <col min="34" max="34" width="21.8515625" style="0" customWidth="1"/>
    <col min="35" max="35" width="14.140625" style="0" customWidth="1"/>
    <col min="36" max="36" width="19.421875" style="0" customWidth="1"/>
    <col min="37" max="37" width="15.8515625" style="0" customWidth="1"/>
    <col min="38" max="38" width="33.28125" style="0" customWidth="1"/>
    <col min="39" max="39" width="28.140625" style="0" customWidth="1"/>
    <col min="40" max="40" width="14.7109375" style="0" customWidth="1"/>
    <col min="41" max="41" width="25.00390625" style="0" customWidth="1"/>
    <col min="42" max="42" width="19.8515625" style="0" customWidth="1"/>
    <col min="43" max="43" width="41.00390625" style="0" customWidth="1"/>
    <col min="44" max="44" width="21.00390625" style="0" customWidth="1"/>
    <col min="45" max="45" width="16.8515625" style="0" customWidth="1"/>
    <col min="46" max="46" width="30.140625" style="0" customWidth="1"/>
    <col min="47" max="47" width="26.8515625" style="0" customWidth="1"/>
    <col min="48" max="48" width="13.00390625" style="0" customWidth="1"/>
    <col min="49" max="49" width="13.140625" style="0" customWidth="1"/>
    <col min="50" max="50" width="10.421875" style="0" customWidth="1"/>
    <col min="52" max="52" width="10.421875" style="0" customWidth="1"/>
    <col min="56" max="56" width="18.7109375" style="0" customWidth="1"/>
    <col min="57" max="57" width="16.00390625" style="0" customWidth="1"/>
    <col min="58" max="58" width="17.8515625" style="0" customWidth="1"/>
    <col min="59" max="59" width="22.00390625" style="0" customWidth="1"/>
    <col min="60" max="60" width="18.140625" style="0" customWidth="1"/>
    <col min="61" max="61" width="12.57421875" style="0" customWidth="1"/>
    <col min="62" max="62" width="10.28125" style="0" customWidth="1"/>
    <col min="63" max="63" width="10.140625" style="0" customWidth="1"/>
    <col min="64" max="64" width="10.00390625" style="0" customWidth="1"/>
    <col min="65" max="65" width="17.28125" style="0" customWidth="1"/>
    <col min="66" max="66" width="9.8515625" style="0" customWidth="1"/>
  </cols>
  <sheetData>
    <row r="3" spans="2:66" ht="26.25">
      <c r="B3" s="47" t="s">
        <v>0</v>
      </c>
      <c r="C3" s="48"/>
      <c r="D3" s="48"/>
      <c r="E3" s="48"/>
      <c r="F3" s="48"/>
      <c r="G3" s="48"/>
      <c r="H3" s="48"/>
      <c r="I3" s="48"/>
      <c r="J3" s="48"/>
      <c r="K3" s="48"/>
      <c r="L3" s="48"/>
      <c r="M3" s="48"/>
      <c r="N3" s="48"/>
      <c r="O3" s="48"/>
      <c r="P3" s="48"/>
      <c r="Q3" s="48"/>
      <c r="R3" s="48"/>
      <c r="S3" s="48"/>
      <c r="T3" s="48"/>
      <c r="U3" s="48"/>
      <c r="V3" s="48"/>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34"/>
      <c r="BI3" s="34"/>
      <c r="BJ3" s="25"/>
      <c r="BK3" s="25"/>
      <c r="BL3" s="25"/>
      <c r="BM3" s="25"/>
      <c r="BN3" s="25"/>
    </row>
    <row r="4" spans="2:66" ht="57" customHeight="1">
      <c r="B4" s="57" t="s">
        <v>85</v>
      </c>
      <c r="C4" s="58"/>
      <c r="D4" s="58"/>
      <c r="E4" s="58"/>
      <c r="F4" s="58"/>
      <c r="G4" s="58"/>
      <c r="H4" s="58"/>
      <c r="I4" s="58"/>
      <c r="J4" s="58"/>
      <c r="K4" s="58"/>
      <c r="L4" s="58"/>
      <c r="M4" s="58"/>
      <c r="N4" s="58"/>
      <c r="O4" s="58"/>
      <c r="P4" s="58"/>
      <c r="Q4" s="58"/>
      <c r="R4" s="58"/>
      <c r="S4" s="58"/>
      <c r="T4" s="58"/>
      <c r="U4" s="58"/>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35"/>
      <c r="BI4" s="35"/>
      <c r="BJ4" s="26"/>
      <c r="BK4" s="26"/>
      <c r="BL4" s="26"/>
      <c r="BM4" s="26"/>
      <c r="BN4" s="26"/>
    </row>
    <row r="5" spans="2:22" ht="26.25">
      <c r="B5" s="7"/>
      <c r="C5" s="8"/>
      <c r="D5" s="8"/>
      <c r="E5" s="8"/>
      <c r="F5" s="8"/>
      <c r="G5" s="8"/>
      <c r="H5" s="8"/>
      <c r="I5" s="8"/>
      <c r="J5" s="8"/>
      <c r="K5" s="8"/>
      <c r="L5" s="8"/>
      <c r="M5" s="8"/>
      <c r="N5" s="8"/>
      <c r="O5" s="8"/>
      <c r="P5" s="8"/>
      <c r="Q5" s="8"/>
      <c r="R5" s="8"/>
      <c r="S5" s="8"/>
      <c r="T5" s="8"/>
      <c r="U5" s="8"/>
      <c r="V5" s="8"/>
    </row>
    <row r="6" spans="2:66" ht="26.25">
      <c r="B6" s="7"/>
      <c r="C6" s="8"/>
      <c r="D6" s="51" t="s">
        <v>59</v>
      </c>
      <c r="E6" s="51"/>
      <c r="F6" s="51"/>
      <c r="G6" s="51"/>
      <c r="H6" s="51"/>
      <c r="I6" s="51"/>
      <c r="J6" s="51"/>
      <c r="K6" s="51"/>
      <c r="L6" s="51"/>
      <c r="M6" s="51"/>
      <c r="N6" s="51"/>
      <c r="O6" s="51"/>
      <c r="P6" s="51"/>
      <c r="Q6" s="51"/>
      <c r="R6" s="51"/>
      <c r="S6" s="51"/>
      <c r="T6" s="51"/>
      <c r="U6" s="51"/>
      <c r="V6" s="51"/>
      <c r="W6" s="51"/>
      <c r="X6" s="51"/>
      <c r="Y6" s="51"/>
      <c r="Z6" s="51"/>
      <c r="AA6" s="51"/>
      <c r="AB6" s="51"/>
      <c r="AC6" s="51"/>
      <c r="AD6" s="51"/>
      <c r="AE6" s="50" t="s">
        <v>58</v>
      </c>
      <c r="AF6" s="50"/>
      <c r="AG6" s="50"/>
      <c r="AH6" s="50"/>
      <c r="AI6" s="50"/>
      <c r="AJ6" s="43" t="s">
        <v>61</v>
      </c>
      <c r="AK6" s="44"/>
      <c r="AL6" s="44"/>
      <c r="AM6" s="44"/>
      <c r="AN6" s="44"/>
      <c r="AO6" s="44"/>
      <c r="AP6" s="44"/>
      <c r="AQ6" s="44"/>
      <c r="AR6" s="44"/>
      <c r="AS6" s="44"/>
      <c r="AT6" s="44"/>
      <c r="AU6" s="44"/>
      <c r="AV6" s="37" t="s">
        <v>71</v>
      </c>
      <c r="AW6" s="37"/>
      <c r="AX6" s="37"/>
      <c r="AY6" s="37"/>
      <c r="AZ6" s="37"/>
      <c r="BA6" s="37"/>
      <c r="BB6" s="37"/>
      <c r="BC6" s="37"/>
      <c r="BD6" s="37"/>
      <c r="BE6" s="37"/>
      <c r="BF6" s="37"/>
      <c r="BG6" s="37"/>
      <c r="BH6" s="33"/>
      <c r="BI6" s="33"/>
      <c r="BJ6" s="33"/>
      <c r="BK6" s="33"/>
      <c r="BL6" s="33"/>
      <c r="BM6" s="33"/>
      <c r="BN6" s="33"/>
    </row>
    <row r="7" spans="2:66" ht="15">
      <c r="B7" s="3"/>
      <c r="C7" s="4" t="s">
        <v>13</v>
      </c>
      <c r="D7" s="2">
        <v>1</v>
      </c>
      <c r="E7" s="2">
        <v>2</v>
      </c>
      <c r="F7" s="2">
        <v>3</v>
      </c>
      <c r="G7" s="2">
        <v>4</v>
      </c>
      <c r="H7" s="2">
        <v>5</v>
      </c>
      <c r="I7" s="2">
        <v>6</v>
      </c>
      <c r="J7" s="2">
        <v>7</v>
      </c>
      <c r="K7" s="2">
        <v>8</v>
      </c>
      <c r="L7" s="2">
        <v>9</v>
      </c>
      <c r="M7" s="2">
        <v>10</v>
      </c>
      <c r="N7" s="2">
        <v>11</v>
      </c>
      <c r="O7" s="2">
        <v>12</v>
      </c>
      <c r="P7" s="2">
        <v>13</v>
      </c>
      <c r="Q7" s="2">
        <v>14</v>
      </c>
      <c r="R7" s="2">
        <v>15</v>
      </c>
      <c r="S7" s="2">
        <v>16</v>
      </c>
      <c r="T7" s="2">
        <v>17</v>
      </c>
      <c r="U7" s="2">
        <v>18</v>
      </c>
      <c r="V7" s="2">
        <v>19</v>
      </c>
      <c r="W7" s="2">
        <v>20</v>
      </c>
      <c r="X7" s="2">
        <v>21</v>
      </c>
      <c r="Y7" s="2">
        <v>22</v>
      </c>
      <c r="Z7" s="2">
        <v>23</v>
      </c>
      <c r="AA7" s="2">
        <v>24</v>
      </c>
      <c r="AB7" s="2">
        <v>25</v>
      </c>
      <c r="AC7" s="2">
        <v>26</v>
      </c>
      <c r="AD7" s="2">
        <v>27</v>
      </c>
      <c r="AE7" s="2">
        <v>28</v>
      </c>
      <c r="AF7" s="2">
        <v>29</v>
      </c>
      <c r="AG7" s="2">
        <v>30</v>
      </c>
      <c r="AH7" s="2">
        <v>31</v>
      </c>
      <c r="AI7" s="2">
        <v>32</v>
      </c>
      <c r="AJ7" s="2">
        <v>33</v>
      </c>
      <c r="AK7" s="2">
        <v>34</v>
      </c>
      <c r="AL7" s="2">
        <v>35</v>
      </c>
      <c r="AM7" s="2">
        <v>36</v>
      </c>
      <c r="AN7" s="2">
        <v>37</v>
      </c>
      <c r="AO7" s="2">
        <v>38</v>
      </c>
      <c r="AP7" s="2">
        <v>39</v>
      </c>
      <c r="AQ7" s="2">
        <v>40</v>
      </c>
      <c r="AR7" s="12">
        <v>41</v>
      </c>
      <c r="AS7" s="12">
        <v>42</v>
      </c>
      <c r="AT7" s="12">
        <v>43</v>
      </c>
      <c r="AU7" s="12">
        <v>44</v>
      </c>
      <c r="AV7" s="2">
        <v>45</v>
      </c>
      <c r="AW7" s="2">
        <v>46</v>
      </c>
      <c r="AX7" s="2">
        <v>47</v>
      </c>
      <c r="AY7" s="2">
        <v>48</v>
      </c>
      <c r="AZ7" s="2">
        <v>49</v>
      </c>
      <c r="BA7" s="2">
        <v>50</v>
      </c>
      <c r="BB7" s="2">
        <v>51</v>
      </c>
      <c r="BC7" s="2">
        <v>52</v>
      </c>
      <c r="BD7" s="2">
        <v>53</v>
      </c>
      <c r="BE7" s="2">
        <v>54</v>
      </c>
      <c r="BF7" s="2">
        <v>55</v>
      </c>
      <c r="BG7" s="2">
        <v>56</v>
      </c>
      <c r="BH7" s="64" t="s">
        <v>95</v>
      </c>
      <c r="BI7" s="64"/>
      <c r="BJ7" s="65"/>
      <c r="BK7" s="65"/>
      <c r="BL7" s="65"/>
      <c r="BM7" s="65"/>
      <c r="BN7" s="65"/>
    </row>
    <row r="8" spans="2:66" ht="72" customHeight="1">
      <c r="B8" s="60" t="s">
        <v>1</v>
      </c>
      <c r="C8" s="63" t="s">
        <v>2</v>
      </c>
      <c r="D8" s="52" t="s">
        <v>34</v>
      </c>
      <c r="E8" s="53"/>
      <c r="F8" s="53"/>
      <c r="G8" s="53"/>
      <c r="H8" s="53"/>
      <c r="I8" s="53"/>
      <c r="J8" s="53"/>
      <c r="K8" s="52" t="s">
        <v>37</v>
      </c>
      <c r="L8" s="53"/>
      <c r="M8" s="52" t="s">
        <v>38</v>
      </c>
      <c r="N8" s="54"/>
      <c r="O8" s="54"/>
      <c r="P8" s="54"/>
      <c r="Q8" s="54"/>
      <c r="R8" s="54"/>
      <c r="S8" s="54"/>
      <c r="T8" s="55" t="s">
        <v>39</v>
      </c>
      <c r="U8" s="56"/>
      <c r="V8" s="56"/>
      <c r="W8" s="56"/>
      <c r="X8" s="56"/>
      <c r="Y8" s="56"/>
      <c r="Z8" s="56"/>
      <c r="AA8" s="56"/>
      <c r="AB8" s="52" t="s">
        <v>47</v>
      </c>
      <c r="AC8" s="52"/>
      <c r="AD8" s="54"/>
      <c r="AE8" s="52" t="s">
        <v>51</v>
      </c>
      <c r="AF8" s="52"/>
      <c r="AG8" s="55" t="s">
        <v>54</v>
      </c>
      <c r="AH8" s="55"/>
      <c r="AI8" s="45" t="s">
        <v>57</v>
      </c>
      <c r="AJ8" s="40" t="s">
        <v>62</v>
      </c>
      <c r="AK8" s="62" t="s">
        <v>63</v>
      </c>
      <c r="AL8" s="40" t="s">
        <v>64</v>
      </c>
      <c r="AM8" s="40" t="s">
        <v>87</v>
      </c>
      <c r="AN8" s="40" t="s">
        <v>65</v>
      </c>
      <c r="AO8" s="40" t="s">
        <v>66</v>
      </c>
      <c r="AP8" s="40" t="s">
        <v>67</v>
      </c>
      <c r="AQ8" s="40" t="s">
        <v>68</v>
      </c>
      <c r="AR8" s="40" t="s">
        <v>89</v>
      </c>
      <c r="AS8" s="40" t="s">
        <v>69</v>
      </c>
      <c r="AT8" s="40" t="s">
        <v>88</v>
      </c>
      <c r="AU8" s="40" t="s">
        <v>70</v>
      </c>
      <c r="AV8" s="38" t="s">
        <v>72</v>
      </c>
      <c r="AW8" s="39"/>
      <c r="AX8" s="38" t="s">
        <v>75</v>
      </c>
      <c r="AY8" s="39"/>
      <c r="AZ8" s="38" t="s">
        <v>78</v>
      </c>
      <c r="BA8" s="39"/>
      <c r="BB8" s="38" t="s">
        <v>79</v>
      </c>
      <c r="BC8" s="39"/>
      <c r="BD8" s="40" t="s">
        <v>81</v>
      </c>
      <c r="BE8" s="40" t="s">
        <v>82</v>
      </c>
      <c r="BF8" s="40" t="s">
        <v>83</v>
      </c>
      <c r="BG8" s="40" t="s">
        <v>84</v>
      </c>
      <c r="BH8" s="79" t="s">
        <v>100</v>
      </c>
      <c r="BI8" s="80" t="s">
        <v>103</v>
      </c>
      <c r="BJ8" s="81" t="s">
        <v>96</v>
      </c>
      <c r="BK8" s="82" t="s">
        <v>97</v>
      </c>
      <c r="BL8" s="83" t="s">
        <v>98</v>
      </c>
      <c r="BM8" s="84" t="s">
        <v>99</v>
      </c>
      <c r="BN8" s="85" t="s">
        <v>102</v>
      </c>
    </row>
    <row r="9" spans="2:66" ht="54" customHeight="1">
      <c r="B9" s="42"/>
      <c r="C9" s="42"/>
      <c r="D9" s="10" t="s">
        <v>27</v>
      </c>
      <c r="E9" s="10" t="s">
        <v>28</v>
      </c>
      <c r="F9" s="10" t="s">
        <v>29</v>
      </c>
      <c r="G9" s="10" t="s">
        <v>30</v>
      </c>
      <c r="H9" s="10" t="s">
        <v>31</v>
      </c>
      <c r="I9" s="10" t="s">
        <v>32</v>
      </c>
      <c r="J9" s="10" t="s">
        <v>33</v>
      </c>
      <c r="K9" s="10" t="s">
        <v>35</v>
      </c>
      <c r="L9" s="10" t="s">
        <v>36</v>
      </c>
      <c r="M9" s="10" t="s">
        <v>27</v>
      </c>
      <c r="N9" s="10" t="s">
        <v>28</v>
      </c>
      <c r="O9" s="10" t="s">
        <v>29</v>
      </c>
      <c r="P9" s="10" t="s">
        <v>30</v>
      </c>
      <c r="Q9" s="10" t="s">
        <v>31</v>
      </c>
      <c r="R9" s="10" t="s">
        <v>32</v>
      </c>
      <c r="S9" s="10" t="s">
        <v>33</v>
      </c>
      <c r="T9" s="10" t="s">
        <v>40</v>
      </c>
      <c r="U9" s="10" t="s">
        <v>41</v>
      </c>
      <c r="V9" s="10" t="s">
        <v>42</v>
      </c>
      <c r="W9" s="10" t="s">
        <v>43</v>
      </c>
      <c r="X9" s="10" t="s">
        <v>44</v>
      </c>
      <c r="Y9" s="10" t="s">
        <v>45</v>
      </c>
      <c r="Z9" s="10" t="s">
        <v>60</v>
      </c>
      <c r="AA9" s="11" t="s">
        <v>46</v>
      </c>
      <c r="AB9" s="10" t="s">
        <v>48</v>
      </c>
      <c r="AC9" s="10" t="s">
        <v>49</v>
      </c>
      <c r="AD9" s="11" t="s">
        <v>50</v>
      </c>
      <c r="AE9" s="10" t="s">
        <v>52</v>
      </c>
      <c r="AF9" s="10" t="s">
        <v>53</v>
      </c>
      <c r="AG9" s="10" t="s">
        <v>55</v>
      </c>
      <c r="AH9" s="10" t="s">
        <v>56</v>
      </c>
      <c r="AI9" s="46"/>
      <c r="AJ9" s="61"/>
      <c r="AK9" s="61"/>
      <c r="AL9" s="42"/>
      <c r="AM9" s="42"/>
      <c r="AN9" s="42"/>
      <c r="AO9" s="42"/>
      <c r="AP9" s="42"/>
      <c r="AQ9" s="42"/>
      <c r="AR9" s="42"/>
      <c r="AS9" s="42"/>
      <c r="AT9" s="42"/>
      <c r="AU9" s="42"/>
      <c r="AV9" s="10" t="s">
        <v>73</v>
      </c>
      <c r="AW9" s="10" t="s">
        <v>74</v>
      </c>
      <c r="AX9" s="10" t="s">
        <v>76</v>
      </c>
      <c r="AY9" s="10" t="s">
        <v>77</v>
      </c>
      <c r="AZ9" s="10" t="s">
        <v>76</v>
      </c>
      <c r="BA9" s="10" t="s">
        <v>77</v>
      </c>
      <c r="BB9" s="10" t="s">
        <v>80</v>
      </c>
      <c r="BC9" s="10" t="s">
        <v>77</v>
      </c>
      <c r="BD9" s="41"/>
      <c r="BE9" s="42"/>
      <c r="BF9" s="46"/>
      <c r="BG9" s="46"/>
      <c r="BH9" s="86"/>
      <c r="BI9" s="87"/>
      <c r="BJ9" s="86"/>
      <c r="BK9" s="86"/>
      <c r="BL9" s="86"/>
      <c r="BM9" s="86"/>
      <c r="BN9" s="86"/>
    </row>
    <row r="10" spans="2:66" ht="15">
      <c r="B10" s="13">
        <v>1</v>
      </c>
      <c r="C10" s="14" t="s">
        <v>3</v>
      </c>
      <c r="D10" s="2">
        <v>204</v>
      </c>
      <c r="E10" s="2">
        <v>192</v>
      </c>
      <c r="F10" s="2">
        <v>202</v>
      </c>
      <c r="G10" s="2">
        <v>185</v>
      </c>
      <c r="H10" s="2">
        <v>171</v>
      </c>
      <c r="I10" s="2">
        <v>71</v>
      </c>
      <c r="J10" s="1">
        <v>74</v>
      </c>
      <c r="K10" s="1">
        <v>99.3</v>
      </c>
      <c r="L10" s="1">
        <v>43.6</v>
      </c>
      <c r="M10" s="1">
        <v>1</v>
      </c>
      <c r="N10" s="1">
        <v>1</v>
      </c>
      <c r="O10" s="1">
        <v>1</v>
      </c>
      <c r="P10" s="1">
        <v>1</v>
      </c>
      <c r="Q10" s="1">
        <v>1</v>
      </c>
      <c r="R10" s="1">
        <v>0</v>
      </c>
      <c r="S10" s="1">
        <v>1</v>
      </c>
      <c r="T10" s="1">
        <v>126</v>
      </c>
      <c r="U10" s="1">
        <v>111</v>
      </c>
      <c r="V10" s="2">
        <v>39</v>
      </c>
      <c r="W10" s="2">
        <v>36</v>
      </c>
      <c r="X10" s="2">
        <v>4</v>
      </c>
      <c r="Y10" s="2">
        <v>59</v>
      </c>
      <c r="Z10" s="2">
        <v>58</v>
      </c>
      <c r="AA10" s="2">
        <v>5</v>
      </c>
      <c r="AB10" s="2">
        <v>2</v>
      </c>
      <c r="AC10" s="2">
        <v>3</v>
      </c>
      <c r="AD10" s="17">
        <v>0</v>
      </c>
      <c r="AE10" s="27">
        <v>1</v>
      </c>
      <c r="AF10" s="27">
        <v>1</v>
      </c>
      <c r="AG10" s="27">
        <v>1</v>
      </c>
      <c r="AH10" s="27">
        <v>1</v>
      </c>
      <c r="AI10" s="27">
        <v>1</v>
      </c>
      <c r="AJ10" s="27">
        <v>1</v>
      </c>
      <c r="AK10" s="27">
        <v>1</v>
      </c>
      <c r="AL10" s="17">
        <v>0</v>
      </c>
      <c r="AM10" s="27">
        <v>1</v>
      </c>
      <c r="AN10" s="27">
        <v>1</v>
      </c>
      <c r="AO10" s="27">
        <v>1</v>
      </c>
      <c r="AP10" s="27">
        <v>1</v>
      </c>
      <c r="AQ10" s="27">
        <v>1</v>
      </c>
      <c r="AR10" s="27">
        <v>1</v>
      </c>
      <c r="AS10" s="27">
        <v>1</v>
      </c>
      <c r="AT10" s="27">
        <v>1</v>
      </c>
      <c r="AU10" s="27">
        <v>1</v>
      </c>
      <c r="AV10" s="17">
        <v>0</v>
      </c>
      <c r="AW10" s="17">
        <v>0</v>
      </c>
      <c r="AX10" s="27">
        <v>1</v>
      </c>
      <c r="AY10" s="27">
        <v>1</v>
      </c>
      <c r="AZ10" s="27">
        <v>1</v>
      </c>
      <c r="BA10" s="27">
        <v>1</v>
      </c>
      <c r="BB10" s="27">
        <v>1</v>
      </c>
      <c r="BC10" s="27">
        <v>1</v>
      </c>
      <c r="BD10" s="27">
        <v>1</v>
      </c>
      <c r="BE10" s="17">
        <v>0</v>
      </c>
      <c r="BF10" s="27">
        <v>1</v>
      </c>
      <c r="BG10" s="27">
        <v>1</v>
      </c>
      <c r="BH10" s="88">
        <f>SUM(AE10:BG10)</f>
        <v>25</v>
      </c>
      <c r="BI10" s="89">
        <f>BH10*100/29</f>
        <v>86.20689655172414</v>
      </c>
      <c r="BJ10" s="27">
        <v>25</v>
      </c>
      <c r="BK10" s="28">
        <v>0</v>
      </c>
      <c r="BL10" s="29">
        <v>0</v>
      </c>
      <c r="BM10" s="17">
        <v>4</v>
      </c>
      <c r="BN10" s="89">
        <f>(BJ10+BK10)*100/28</f>
        <v>89.28571428571429</v>
      </c>
    </row>
    <row r="11" spans="2:66" ht="15">
      <c r="B11" s="13">
        <v>2</v>
      </c>
      <c r="C11" s="19" t="s">
        <v>4</v>
      </c>
      <c r="D11" s="2">
        <v>88</v>
      </c>
      <c r="E11" s="2">
        <v>83</v>
      </c>
      <c r="F11" s="2">
        <v>86</v>
      </c>
      <c r="G11" s="2">
        <v>83</v>
      </c>
      <c r="H11" s="2">
        <v>87</v>
      </c>
      <c r="I11" s="2">
        <v>32</v>
      </c>
      <c r="J11" s="1">
        <v>39</v>
      </c>
      <c r="K11" s="1">
        <v>99.7</v>
      </c>
      <c r="L11" s="1">
        <v>38.1</v>
      </c>
      <c r="M11" s="1">
        <v>1</v>
      </c>
      <c r="N11" s="1">
        <v>1</v>
      </c>
      <c r="O11" s="1">
        <v>1</v>
      </c>
      <c r="P11" s="1">
        <v>1</v>
      </c>
      <c r="Q11" s="1">
        <v>1</v>
      </c>
      <c r="R11" s="1">
        <v>1</v>
      </c>
      <c r="S11" s="1">
        <v>1</v>
      </c>
      <c r="T11" s="1">
        <v>71</v>
      </c>
      <c r="U11" s="1">
        <v>58</v>
      </c>
      <c r="V11" s="2">
        <v>14</v>
      </c>
      <c r="W11" s="2">
        <v>38</v>
      </c>
      <c r="X11" s="2">
        <v>8</v>
      </c>
      <c r="Y11" s="2">
        <v>41</v>
      </c>
      <c r="Z11" s="2">
        <v>22</v>
      </c>
      <c r="AA11" s="2">
        <v>0</v>
      </c>
      <c r="AB11" s="2">
        <v>4</v>
      </c>
      <c r="AC11" s="2">
        <v>9</v>
      </c>
      <c r="AD11" s="2">
        <v>7</v>
      </c>
      <c r="AE11" s="28">
        <v>1</v>
      </c>
      <c r="AF11" s="28">
        <v>1</v>
      </c>
      <c r="AG11" s="28">
        <v>1</v>
      </c>
      <c r="AH11" s="28">
        <v>1</v>
      </c>
      <c r="AI11" s="28">
        <v>1</v>
      </c>
      <c r="AJ11" s="28">
        <v>1</v>
      </c>
      <c r="AK11" s="29">
        <v>1</v>
      </c>
      <c r="AL11" s="29">
        <v>1</v>
      </c>
      <c r="AM11" s="29">
        <v>1</v>
      </c>
      <c r="AN11" s="29">
        <v>1</v>
      </c>
      <c r="AO11" s="28">
        <v>1</v>
      </c>
      <c r="AP11" s="28">
        <v>1</v>
      </c>
      <c r="AQ11" s="28">
        <v>1</v>
      </c>
      <c r="AR11" s="27">
        <v>1</v>
      </c>
      <c r="AS11" s="28">
        <v>1</v>
      </c>
      <c r="AT11" s="28">
        <v>1</v>
      </c>
      <c r="AU11" s="28">
        <v>1</v>
      </c>
      <c r="AV11" s="27">
        <v>1</v>
      </c>
      <c r="AW11" s="27">
        <v>1</v>
      </c>
      <c r="AX11" s="29">
        <v>1</v>
      </c>
      <c r="AY11" s="17">
        <v>0</v>
      </c>
      <c r="AZ11" s="28">
        <v>1</v>
      </c>
      <c r="BA11" s="28">
        <v>1</v>
      </c>
      <c r="BB11" s="28">
        <v>1</v>
      </c>
      <c r="BC11" s="28">
        <v>1</v>
      </c>
      <c r="BD11" s="28">
        <v>1</v>
      </c>
      <c r="BE11" s="28">
        <v>1</v>
      </c>
      <c r="BF11" s="28">
        <v>1</v>
      </c>
      <c r="BG11" s="27">
        <v>1</v>
      </c>
      <c r="BH11" s="88">
        <f aca="true" t="shared" si="0" ref="BH11:BH32">SUM(AE11:BG11)</f>
        <v>28</v>
      </c>
      <c r="BI11" s="89">
        <f aca="true" t="shared" si="1" ref="BI11:BI33">BH11*100/29</f>
        <v>96.55172413793103</v>
      </c>
      <c r="BJ11" s="27">
        <v>4</v>
      </c>
      <c r="BK11" s="28">
        <v>19</v>
      </c>
      <c r="BL11" s="29">
        <v>5</v>
      </c>
      <c r="BM11" s="17">
        <v>1</v>
      </c>
      <c r="BN11" s="89">
        <f aca="true" t="shared" si="2" ref="BN11:BN32">(BJ11+BK11)*100/28</f>
        <v>82.14285714285714</v>
      </c>
    </row>
    <row r="12" spans="2:66" ht="15">
      <c r="B12" s="13">
        <v>3</v>
      </c>
      <c r="C12" s="14" t="s">
        <v>5</v>
      </c>
      <c r="D12" s="2">
        <v>104</v>
      </c>
      <c r="E12" s="2">
        <v>103</v>
      </c>
      <c r="F12" s="2">
        <v>84</v>
      </c>
      <c r="G12" s="2">
        <v>80</v>
      </c>
      <c r="H12" s="2">
        <v>78</v>
      </c>
      <c r="I12" s="2">
        <v>25</v>
      </c>
      <c r="J12" s="1">
        <v>23</v>
      </c>
      <c r="K12" s="1">
        <v>99.7</v>
      </c>
      <c r="L12" s="1">
        <v>37.3</v>
      </c>
      <c r="M12" s="1">
        <v>1</v>
      </c>
      <c r="N12" s="1">
        <v>1</v>
      </c>
      <c r="O12" s="1">
        <v>1</v>
      </c>
      <c r="P12" s="1">
        <v>1</v>
      </c>
      <c r="Q12" s="1">
        <v>1</v>
      </c>
      <c r="R12" s="1">
        <v>0</v>
      </c>
      <c r="S12" s="1">
        <v>1</v>
      </c>
      <c r="T12" s="1">
        <v>51</v>
      </c>
      <c r="U12" s="1">
        <v>42</v>
      </c>
      <c r="V12" s="2">
        <v>9</v>
      </c>
      <c r="W12" s="2">
        <v>15</v>
      </c>
      <c r="X12" s="2">
        <v>6</v>
      </c>
      <c r="Y12" s="2">
        <v>21</v>
      </c>
      <c r="Z12" s="2">
        <v>19</v>
      </c>
      <c r="AA12" s="2">
        <v>6</v>
      </c>
      <c r="AB12" s="18">
        <v>16</v>
      </c>
      <c r="AC12" s="2">
        <v>15</v>
      </c>
      <c r="AD12" s="18">
        <v>16</v>
      </c>
      <c r="AE12" s="27">
        <v>1</v>
      </c>
      <c r="AF12" s="27">
        <v>1</v>
      </c>
      <c r="AG12" s="27">
        <v>1</v>
      </c>
      <c r="AH12" s="27">
        <v>1</v>
      </c>
      <c r="AI12" s="27">
        <v>1</v>
      </c>
      <c r="AJ12" s="28">
        <v>1</v>
      </c>
      <c r="AK12" s="28">
        <v>1</v>
      </c>
      <c r="AL12" s="17">
        <v>0</v>
      </c>
      <c r="AM12" s="27">
        <v>1</v>
      </c>
      <c r="AN12" s="27">
        <v>1</v>
      </c>
      <c r="AO12" s="27">
        <v>1</v>
      </c>
      <c r="AP12" s="27">
        <v>1</v>
      </c>
      <c r="AQ12" s="27">
        <v>1</v>
      </c>
      <c r="AR12" s="27">
        <v>1</v>
      </c>
      <c r="AS12" s="17">
        <v>0</v>
      </c>
      <c r="AT12" s="27">
        <v>1</v>
      </c>
      <c r="AU12" s="27">
        <v>1</v>
      </c>
      <c r="AV12" s="17">
        <v>0</v>
      </c>
      <c r="AW12" s="17">
        <v>0</v>
      </c>
      <c r="AX12" s="29">
        <v>1</v>
      </c>
      <c r="AY12" s="29">
        <v>1</v>
      </c>
      <c r="AZ12" s="28">
        <v>1</v>
      </c>
      <c r="BA12" s="28">
        <v>1</v>
      </c>
      <c r="BB12" s="28">
        <v>1</v>
      </c>
      <c r="BC12" s="28">
        <v>1</v>
      </c>
      <c r="BD12" s="28">
        <v>1</v>
      </c>
      <c r="BE12" s="15">
        <v>0</v>
      </c>
      <c r="BF12" s="27">
        <v>1</v>
      </c>
      <c r="BG12" s="27">
        <v>1</v>
      </c>
      <c r="BH12" s="88">
        <f t="shared" si="0"/>
        <v>24</v>
      </c>
      <c r="BI12" s="89">
        <f t="shared" si="1"/>
        <v>82.75862068965517</v>
      </c>
      <c r="BJ12" s="27">
        <v>15</v>
      </c>
      <c r="BK12" s="28">
        <v>7</v>
      </c>
      <c r="BL12" s="29">
        <v>2</v>
      </c>
      <c r="BM12" s="17">
        <v>5</v>
      </c>
      <c r="BN12" s="67">
        <f t="shared" si="2"/>
        <v>78.57142857142857</v>
      </c>
    </row>
    <row r="13" spans="2:66" ht="15">
      <c r="B13" s="13">
        <v>4</v>
      </c>
      <c r="C13" s="14" t="s">
        <v>6</v>
      </c>
      <c r="D13" s="2">
        <v>7</v>
      </c>
      <c r="E13" s="2">
        <v>5</v>
      </c>
      <c r="F13" s="2">
        <v>7</v>
      </c>
      <c r="G13" s="2">
        <v>7</v>
      </c>
      <c r="H13" s="2">
        <v>4</v>
      </c>
      <c r="I13" s="2">
        <v>4</v>
      </c>
      <c r="J13" s="1">
        <v>3</v>
      </c>
      <c r="K13" s="1">
        <v>100</v>
      </c>
      <c r="L13" s="1">
        <v>47.1</v>
      </c>
      <c r="M13" s="1">
        <v>1</v>
      </c>
      <c r="N13" s="1">
        <v>1</v>
      </c>
      <c r="O13" s="1">
        <v>1</v>
      </c>
      <c r="P13" s="1">
        <v>1</v>
      </c>
      <c r="Q13" s="1">
        <v>1</v>
      </c>
      <c r="R13" s="1">
        <v>1</v>
      </c>
      <c r="S13" s="1">
        <v>1</v>
      </c>
      <c r="T13" s="1">
        <v>16</v>
      </c>
      <c r="U13" s="1">
        <v>15</v>
      </c>
      <c r="V13" s="2">
        <v>2</v>
      </c>
      <c r="W13" s="2">
        <v>11</v>
      </c>
      <c r="X13" s="2">
        <v>0</v>
      </c>
      <c r="Y13" s="2">
        <v>4</v>
      </c>
      <c r="Z13" s="2">
        <v>11</v>
      </c>
      <c r="AA13" s="2">
        <v>1</v>
      </c>
      <c r="AB13" s="2">
        <v>3</v>
      </c>
      <c r="AC13" s="2">
        <v>1</v>
      </c>
      <c r="AD13" s="17">
        <v>0</v>
      </c>
      <c r="AE13" s="27">
        <v>1</v>
      </c>
      <c r="AF13" s="27">
        <v>1</v>
      </c>
      <c r="AG13" s="27">
        <v>1</v>
      </c>
      <c r="AH13" s="29">
        <v>1</v>
      </c>
      <c r="AI13" s="27">
        <v>1</v>
      </c>
      <c r="AJ13" s="17">
        <v>0</v>
      </c>
      <c r="AK13" s="29">
        <v>1</v>
      </c>
      <c r="AL13" s="17">
        <v>0</v>
      </c>
      <c r="AM13" s="17">
        <v>0</v>
      </c>
      <c r="AN13" s="29">
        <v>1</v>
      </c>
      <c r="AO13" s="17">
        <v>0</v>
      </c>
      <c r="AP13" s="17">
        <v>0</v>
      </c>
      <c r="AQ13" s="17">
        <v>0</v>
      </c>
      <c r="AR13" s="27">
        <v>1</v>
      </c>
      <c r="AS13" s="17">
        <v>0</v>
      </c>
      <c r="AT13" s="17">
        <v>0</v>
      </c>
      <c r="AU13" s="29">
        <v>1</v>
      </c>
      <c r="AV13" s="17">
        <v>0</v>
      </c>
      <c r="AW13" s="17">
        <v>0</v>
      </c>
      <c r="AX13" s="29">
        <v>1</v>
      </c>
      <c r="AY13" s="29">
        <v>1</v>
      </c>
      <c r="AZ13" s="29">
        <v>1</v>
      </c>
      <c r="BA13" s="29">
        <v>1</v>
      </c>
      <c r="BB13" s="29">
        <v>1</v>
      </c>
      <c r="BC13" s="29">
        <v>1</v>
      </c>
      <c r="BD13" s="17">
        <v>0</v>
      </c>
      <c r="BE13" s="17">
        <v>0</v>
      </c>
      <c r="BF13" s="29">
        <v>1</v>
      </c>
      <c r="BG13" s="17">
        <v>0</v>
      </c>
      <c r="BH13" s="66">
        <f t="shared" si="0"/>
        <v>16</v>
      </c>
      <c r="BI13" s="67">
        <f t="shared" si="1"/>
        <v>55.172413793103445</v>
      </c>
      <c r="BJ13" s="27">
        <v>5</v>
      </c>
      <c r="BK13" s="28">
        <v>0</v>
      </c>
      <c r="BL13" s="29">
        <v>11</v>
      </c>
      <c r="BM13" s="17">
        <v>13</v>
      </c>
      <c r="BN13" s="67">
        <f t="shared" si="2"/>
        <v>17.857142857142858</v>
      </c>
    </row>
    <row r="14" spans="2:66" ht="15">
      <c r="B14" s="13">
        <v>5</v>
      </c>
      <c r="C14" s="19" t="s">
        <v>7</v>
      </c>
      <c r="D14" s="2">
        <v>23</v>
      </c>
      <c r="E14" s="2">
        <v>11</v>
      </c>
      <c r="F14" s="2">
        <v>21</v>
      </c>
      <c r="G14" s="2">
        <v>20</v>
      </c>
      <c r="H14" s="2">
        <v>21</v>
      </c>
      <c r="I14" s="2">
        <v>5</v>
      </c>
      <c r="J14" s="1">
        <v>3</v>
      </c>
      <c r="K14" s="1">
        <v>100</v>
      </c>
      <c r="L14" s="1">
        <v>45</v>
      </c>
      <c r="M14" s="1">
        <v>1</v>
      </c>
      <c r="N14" s="1">
        <v>1</v>
      </c>
      <c r="O14" s="1">
        <v>1</v>
      </c>
      <c r="P14" s="1">
        <v>1</v>
      </c>
      <c r="Q14" s="1">
        <v>1</v>
      </c>
      <c r="R14" s="1">
        <v>1</v>
      </c>
      <c r="S14" s="1">
        <v>1</v>
      </c>
      <c r="T14" s="1">
        <v>21</v>
      </c>
      <c r="U14" s="1">
        <v>19</v>
      </c>
      <c r="V14" s="2">
        <v>4</v>
      </c>
      <c r="W14" s="2">
        <v>6</v>
      </c>
      <c r="X14" s="2">
        <v>0</v>
      </c>
      <c r="Y14" s="2">
        <v>8</v>
      </c>
      <c r="Z14" s="2">
        <v>13</v>
      </c>
      <c r="AA14" s="2">
        <v>0</v>
      </c>
      <c r="AB14" s="2">
        <v>5</v>
      </c>
      <c r="AC14" s="2">
        <v>2</v>
      </c>
      <c r="AD14" s="2">
        <v>2</v>
      </c>
      <c r="AE14" s="29">
        <v>1</v>
      </c>
      <c r="AF14" s="29">
        <v>1</v>
      </c>
      <c r="AG14" s="29">
        <v>1</v>
      </c>
      <c r="AH14" s="29">
        <v>1</v>
      </c>
      <c r="AI14" s="29">
        <v>1</v>
      </c>
      <c r="AJ14" s="17">
        <v>0</v>
      </c>
      <c r="AK14" s="17">
        <v>0</v>
      </c>
      <c r="AL14" s="29">
        <v>1</v>
      </c>
      <c r="AM14" s="17">
        <v>0</v>
      </c>
      <c r="AN14" s="17">
        <v>0</v>
      </c>
      <c r="AO14" s="17">
        <v>0</v>
      </c>
      <c r="AP14" s="17">
        <v>0</v>
      </c>
      <c r="AQ14" s="17">
        <v>0</v>
      </c>
      <c r="AR14" s="27">
        <v>1</v>
      </c>
      <c r="AS14" s="17">
        <v>0</v>
      </c>
      <c r="AT14" s="29">
        <v>1</v>
      </c>
      <c r="AU14" s="29">
        <v>1</v>
      </c>
      <c r="AV14" s="17">
        <v>0</v>
      </c>
      <c r="AW14" s="17">
        <v>0</v>
      </c>
      <c r="AX14" s="17">
        <v>0</v>
      </c>
      <c r="AY14" s="17">
        <v>0</v>
      </c>
      <c r="AZ14" s="29">
        <v>1</v>
      </c>
      <c r="BA14" s="29">
        <v>1</v>
      </c>
      <c r="BB14" s="29">
        <v>1</v>
      </c>
      <c r="BC14" s="29">
        <v>1</v>
      </c>
      <c r="BD14" s="29">
        <v>1</v>
      </c>
      <c r="BE14" s="29">
        <v>1</v>
      </c>
      <c r="BF14" s="17">
        <v>0</v>
      </c>
      <c r="BG14" s="29">
        <v>1</v>
      </c>
      <c r="BH14" s="66">
        <f t="shared" si="0"/>
        <v>16</v>
      </c>
      <c r="BI14" s="67">
        <f t="shared" si="1"/>
        <v>55.172413793103445</v>
      </c>
      <c r="BJ14" s="27">
        <v>1</v>
      </c>
      <c r="BK14" s="28">
        <v>0</v>
      </c>
      <c r="BL14" s="29">
        <v>15</v>
      </c>
      <c r="BM14" s="17">
        <v>13</v>
      </c>
      <c r="BN14" s="67">
        <f t="shared" si="2"/>
        <v>3.5714285714285716</v>
      </c>
    </row>
    <row r="15" spans="2:66" ht="15">
      <c r="B15" s="13">
        <v>6</v>
      </c>
      <c r="C15" s="14" t="s">
        <v>8</v>
      </c>
      <c r="D15" s="2">
        <v>106</v>
      </c>
      <c r="E15" s="2">
        <v>90</v>
      </c>
      <c r="F15" s="2">
        <v>103</v>
      </c>
      <c r="G15" s="2">
        <v>87</v>
      </c>
      <c r="H15" s="2">
        <v>89</v>
      </c>
      <c r="I15" s="2">
        <v>39</v>
      </c>
      <c r="J15" s="1">
        <v>49</v>
      </c>
      <c r="K15" s="1">
        <v>100</v>
      </c>
      <c r="L15" s="1">
        <v>44.7</v>
      </c>
      <c r="M15" s="1">
        <v>1</v>
      </c>
      <c r="N15" s="1">
        <v>1</v>
      </c>
      <c r="O15" s="1">
        <v>1</v>
      </c>
      <c r="P15" s="1">
        <v>1</v>
      </c>
      <c r="Q15" s="1">
        <v>1</v>
      </c>
      <c r="R15" s="1">
        <v>1</v>
      </c>
      <c r="S15" s="1">
        <v>1</v>
      </c>
      <c r="T15" s="1">
        <v>58</v>
      </c>
      <c r="U15" s="24">
        <v>52</v>
      </c>
      <c r="V15" s="2">
        <v>42</v>
      </c>
      <c r="W15" s="2">
        <v>13</v>
      </c>
      <c r="X15" s="2">
        <v>1</v>
      </c>
      <c r="Y15" s="2">
        <v>7</v>
      </c>
      <c r="Z15" s="2">
        <v>43</v>
      </c>
      <c r="AA15" s="2">
        <v>7</v>
      </c>
      <c r="AB15" s="2">
        <v>16</v>
      </c>
      <c r="AC15" s="17">
        <v>0</v>
      </c>
      <c r="AD15" s="17">
        <v>0</v>
      </c>
      <c r="AE15" s="27">
        <v>1</v>
      </c>
      <c r="AF15" s="27">
        <v>1</v>
      </c>
      <c r="AG15" s="27">
        <v>1</v>
      </c>
      <c r="AH15" s="27">
        <v>1</v>
      </c>
      <c r="AI15" s="27">
        <v>1</v>
      </c>
      <c r="AJ15" s="29">
        <v>1</v>
      </c>
      <c r="AK15" s="29">
        <v>1</v>
      </c>
      <c r="AL15" s="17">
        <v>0</v>
      </c>
      <c r="AM15" s="29">
        <v>1</v>
      </c>
      <c r="AN15" s="27">
        <v>1</v>
      </c>
      <c r="AO15" s="27">
        <v>1</v>
      </c>
      <c r="AP15" s="27">
        <v>1</v>
      </c>
      <c r="AQ15" s="29">
        <v>1</v>
      </c>
      <c r="AR15" s="27">
        <v>1</v>
      </c>
      <c r="AS15" s="27">
        <v>1</v>
      </c>
      <c r="AT15" s="29">
        <v>1</v>
      </c>
      <c r="AU15" s="29">
        <v>1</v>
      </c>
      <c r="AV15" s="27">
        <v>1</v>
      </c>
      <c r="AW15" s="27">
        <v>1</v>
      </c>
      <c r="AX15" s="29">
        <v>1</v>
      </c>
      <c r="AY15" s="29">
        <v>1</v>
      </c>
      <c r="AZ15" s="29">
        <v>1</v>
      </c>
      <c r="BA15" s="29">
        <v>1</v>
      </c>
      <c r="BB15" s="29">
        <v>1</v>
      </c>
      <c r="BC15" s="27">
        <v>1</v>
      </c>
      <c r="BD15" s="29">
        <v>1</v>
      </c>
      <c r="BE15" s="15">
        <v>0</v>
      </c>
      <c r="BF15" s="29">
        <v>1</v>
      </c>
      <c r="BG15" s="27">
        <v>1</v>
      </c>
      <c r="BH15" s="88">
        <f t="shared" si="0"/>
        <v>27</v>
      </c>
      <c r="BI15" s="89">
        <f t="shared" si="1"/>
        <v>93.10344827586206</v>
      </c>
      <c r="BJ15" s="27">
        <v>14</v>
      </c>
      <c r="BK15" s="28">
        <v>0</v>
      </c>
      <c r="BL15" s="29">
        <v>13</v>
      </c>
      <c r="BM15" s="17">
        <v>1</v>
      </c>
      <c r="BN15" s="67">
        <f t="shared" si="2"/>
        <v>50</v>
      </c>
    </row>
    <row r="16" spans="2:66" ht="15">
      <c r="B16" s="13">
        <v>7</v>
      </c>
      <c r="C16" s="14" t="s">
        <v>9</v>
      </c>
      <c r="D16" s="2">
        <v>99</v>
      </c>
      <c r="E16" s="2">
        <v>75</v>
      </c>
      <c r="F16" s="2">
        <v>92</v>
      </c>
      <c r="G16" s="2">
        <v>93</v>
      </c>
      <c r="H16" s="2">
        <v>89</v>
      </c>
      <c r="I16" s="2">
        <v>37</v>
      </c>
      <c r="J16" s="1">
        <v>40</v>
      </c>
      <c r="K16" s="1">
        <v>100</v>
      </c>
      <c r="L16" s="1">
        <v>40.1</v>
      </c>
      <c r="M16" s="1">
        <v>1</v>
      </c>
      <c r="N16" s="1">
        <v>1</v>
      </c>
      <c r="O16" s="1">
        <v>1</v>
      </c>
      <c r="P16" s="1">
        <v>1</v>
      </c>
      <c r="Q16" s="1">
        <v>1</v>
      </c>
      <c r="R16" s="1">
        <v>0</v>
      </c>
      <c r="S16" s="1">
        <v>1</v>
      </c>
      <c r="T16" s="1">
        <v>59</v>
      </c>
      <c r="U16" s="1">
        <v>55</v>
      </c>
      <c r="V16" s="2">
        <v>41</v>
      </c>
      <c r="W16" s="2">
        <v>8</v>
      </c>
      <c r="X16" s="2">
        <v>3</v>
      </c>
      <c r="Y16" s="2">
        <v>17</v>
      </c>
      <c r="Z16" s="2">
        <v>32</v>
      </c>
      <c r="AA16" s="2">
        <v>7</v>
      </c>
      <c r="AB16" s="2">
        <v>10</v>
      </c>
      <c r="AC16" s="2">
        <v>49</v>
      </c>
      <c r="AD16" s="2">
        <v>12</v>
      </c>
      <c r="AE16" s="27">
        <v>1</v>
      </c>
      <c r="AF16" s="27">
        <v>1</v>
      </c>
      <c r="AG16" s="27">
        <v>1</v>
      </c>
      <c r="AH16" s="27">
        <v>1</v>
      </c>
      <c r="AI16" s="27">
        <v>1</v>
      </c>
      <c r="AJ16" s="27">
        <v>1</v>
      </c>
      <c r="AK16" s="27">
        <v>1</v>
      </c>
      <c r="AL16" s="27">
        <v>1</v>
      </c>
      <c r="AM16" s="27">
        <v>1</v>
      </c>
      <c r="AN16" s="27">
        <v>1</v>
      </c>
      <c r="AO16" s="27">
        <v>1</v>
      </c>
      <c r="AP16" s="27">
        <v>1</v>
      </c>
      <c r="AQ16" s="27">
        <v>1</v>
      </c>
      <c r="AR16" s="27">
        <v>1</v>
      </c>
      <c r="AS16" s="27">
        <v>1</v>
      </c>
      <c r="AT16" s="27">
        <v>1</v>
      </c>
      <c r="AU16" s="29">
        <v>1</v>
      </c>
      <c r="AV16" s="27">
        <v>1</v>
      </c>
      <c r="AW16" s="27">
        <v>1</v>
      </c>
      <c r="AX16" s="27">
        <v>1</v>
      </c>
      <c r="AY16" s="27">
        <v>1</v>
      </c>
      <c r="AZ16" s="27">
        <v>1</v>
      </c>
      <c r="BA16" s="27">
        <v>1</v>
      </c>
      <c r="BB16" s="27">
        <v>1</v>
      </c>
      <c r="BC16" s="27">
        <v>1</v>
      </c>
      <c r="BD16" s="27">
        <v>1</v>
      </c>
      <c r="BE16" s="27">
        <v>1</v>
      </c>
      <c r="BF16" s="27">
        <v>1</v>
      </c>
      <c r="BG16" s="27">
        <v>1</v>
      </c>
      <c r="BH16" s="88">
        <f t="shared" si="0"/>
        <v>29</v>
      </c>
      <c r="BI16" s="89">
        <f t="shared" si="1"/>
        <v>100</v>
      </c>
      <c r="BJ16" s="27">
        <v>28</v>
      </c>
      <c r="BK16" s="28">
        <v>0</v>
      </c>
      <c r="BL16" s="29">
        <v>0</v>
      </c>
      <c r="BM16" s="17">
        <v>0</v>
      </c>
      <c r="BN16" s="89">
        <f t="shared" si="2"/>
        <v>100</v>
      </c>
    </row>
    <row r="17" spans="2:66" ht="15">
      <c r="B17" s="13">
        <v>8</v>
      </c>
      <c r="C17" s="14" t="s">
        <v>10</v>
      </c>
      <c r="D17" s="2">
        <v>92</v>
      </c>
      <c r="E17" s="2">
        <v>100</v>
      </c>
      <c r="F17" s="2">
        <v>100</v>
      </c>
      <c r="G17" s="2">
        <v>92</v>
      </c>
      <c r="H17" s="2">
        <v>107</v>
      </c>
      <c r="I17" s="2">
        <v>37</v>
      </c>
      <c r="J17" s="1">
        <v>31</v>
      </c>
      <c r="K17" s="1">
        <v>99.6</v>
      </c>
      <c r="L17" s="1">
        <v>49</v>
      </c>
      <c r="M17" s="1">
        <v>1</v>
      </c>
      <c r="N17" s="1">
        <v>1</v>
      </c>
      <c r="O17" s="1">
        <v>1</v>
      </c>
      <c r="P17" s="1">
        <v>1</v>
      </c>
      <c r="Q17" s="1">
        <v>1</v>
      </c>
      <c r="R17" s="1">
        <v>0</v>
      </c>
      <c r="S17" s="1">
        <v>1</v>
      </c>
      <c r="T17" s="1">
        <v>62</v>
      </c>
      <c r="U17" s="1">
        <v>60</v>
      </c>
      <c r="V17" s="2">
        <v>33</v>
      </c>
      <c r="W17" s="2">
        <v>13</v>
      </c>
      <c r="X17" s="2">
        <v>1</v>
      </c>
      <c r="Y17" s="2">
        <v>22</v>
      </c>
      <c r="Z17" s="2">
        <v>36</v>
      </c>
      <c r="AA17" s="2">
        <v>3</v>
      </c>
      <c r="AB17" s="17">
        <v>0</v>
      </c>
      <c r="AC17" s="17">
        <v>0</v>
      </c>
      <c r="AD17" s="17">
        <v>0</v>
      </c>
      <c r="AE17" s="27">
        <v>1</v>
      </c>
      <c r="AF17" s="27">
        <v>1</v>
      </c>
      <c r="AG17" s="27">
        <v>1</v>
      </c>
      <c r="AH17" s="27">
        <v>1</v>
      </c>
      <c r="AI17" s="27">
        <v>1</v>
      </c>
      <c r="AJ17" s="27">
        <v>1</v>
      </c>
      <c r="AK17" s="27">
        <v>1</v>
      </c>
      <c r="AL17" s="27">
        <v>1</v>
      </c>
      <c r="AM17" s="27">
        <v>1</v>
      </c>
      <c r="AN17" s="27">
        <v>1</v>
      </c>
      <c r="AO17" s="27">
        <v>1</v>
      </c>
      <c r="AP17" s="27">
        <v>1</v>
      </c>
      <c r="AQ17" s="27">
        <v>1</v>
      </c>
      <c r="AR17" s="27">
        <v>1</v>
      </c>
      <c r="AS17" s="17">
        <v>0</v>
      </c>
      <c r="AT17" s="27">
        <v>1</v>
      </c>
      <c r="AU17" s="27">
        <v>1</v>
      </c>
      <c r="AV17" s="27">
        <v>1</v>
      </c>
      <c r="AW17" s="27">
        <v>1</v>
      </c>
      <c r="AX17" s="27">
        <v>1</v>
      </c>
      <c r="AY17" s="27">
        <v>1</v>
      </c>
      <c r="AZ17" s="27">
        <v>1</v>
      </c>
      <c r="BA17" s="27">
        <v>1</v>
      </c>
      <c r="BB17" s="27">
        <v>1</v>
      </c>
      <c r="BC17" s="27">
        <v>1</v>
      </c>
      <c r="BD17" s="27">
        <v>1</v>
      </c>
      <c r="BE17" s="27">
        <v>1</v>
      </c>
      <c r="BF17" s="27">
        <v>1</v>
      </c>
      <c r="BG17" s="27">
        <v>1</v>
      </c>
      <c r="BH17" s="88">
        <f t="shared" si="0"/>
        <v>28</v>
      </c>
      <c r="BI17" s="89">
        <f t="shared" si="1"/>
        <v>96.55172413793103</v>
      </c>
      <c r="BJ17" s="27">
        <v>28</v>
      </c>
      <c r="BK17" s="28">
        <v>0</v>
      </c>
      <c r="BL17" s="29">
        <v>0</v>
      </c>
      <c r="BM17" s="17">
        <v>0</v>
      </c>
      <c r="BN17" s="89">
        <f t="shared" si="2"/>
        <v>100</v>
      </c>
    </row>
    <row r="18" spans="2:66" ht="15">
      <c r="B18" s="13">
        <v>9</v>
      </c>
      <c r="C18" s="14" t="s">
        <v>11</v>
      </c>
      <c r="D18" s="2">
        <v>118</v>
      </c>
      <c r="E18" s="2">
        <v>112</v>
      </c>
      <c r="F18" s="2">
        <v>116</v>
      </c>
      <c r="G18" s="2">
        <v>97</v>
      </c>
      <c r="H18" s="2">
        <v>65</v>
      </c>
      <c r="I18" s="2">
        <v>24</v>
      </c>
      <c r="J18" s="1">
        <v>23</v>
      </c>
      <c r="K18" s="1">
        <v>99.45</v>
      </c>
      <c r="L18" s="1">
        <v>45.45</v>
      </c>
      <c r="M18" s="1">
        <v>1</v>
      </c>
      <c r="N18" s="1">
        <v>1</v>
      </c>
      <c r="O18" s="1">
        <v>1</v>
      </c>
      <c r="P18" s="1">
        <v>1</v>
      </c>
      <c r="Q18" s="1">
        <v>1</v>
      </c>
      <c r="R18" s="1">
        <v>1</v>
      </c>
      <c r="S18" s="1">
        <v>1</v>
      </c>
      <c r="T18" s="1">
        <v>69</v>
      </c>
      <c r="U18" s="1">
        <v>58</v>
      </c>
      <c r="V18" s="2">
        <v>21</v>
      </c>
      <c r="W18" s="2">
        <v>17</v>
      </c>
      <c r="X18" s="2">
        <v>5</v>
      </c>
      <c r="Y18" s="2">
        <v>21</v>
      </c>
      <c r="Z18" s="2">
        <v>39</v>
      </c>
      <c r="AA18" s="2">
        <v>4</v>
      </c>
      <c r="AB18" s="17">
        <v>0</v>
      </c>
      <c r="AC18" s="2">
        <v>21</v>
      </c>
      <c r="AD18" s="17">
        <v>0</v>
      </c>
      <c r="AE18" s="27">
        <v>1</v>
      </c>
      <c r="AF18" s="27">
        <v>1</v>
      </c>
      <c r="AG18" s="27">
        <v>1</v>
      </c>
      <c r="AH18" s="27">
        <v>1</v>
      </c>
      <c r="AI18" s="27">
        <v>1</v>
      </c>
      <c r="AJ18" s="27">
        <v>1</v>
      </c>
      <c r="AK18" s="27">
        <v>1</v>
      </c>
      <c r="AL18" s="17">
        <v>0</v>
      </c>
      <c r="AM18" s="27">
        <v>1</v>
      </c>
      <c r="AN18" s="27">
        <v>1</v>
      </c>
      <c r="AO18" s="27">
        <v>1</v>
      </c>
      <c r="AP18" s="27">
        <v>1</v>
      </c>
      <c r="AQ18" s="27">
        <v>1</v>
      </c>
      <c r="AR18" s="27">
        <v>1</v>
      </c>
      <c r="AS18" s="27">
        <v>1</v>
      </c>
      <c r="AT18" s="27">
        <v>1</v>
      </c>
      <c r="AU18" s="27">
        <v>1</v>
      </c>
      <c r="AV18" s="27">
        <v>1</v>
      </c>
      <c r="AW18" s="27">
        <v>1</v>
      </c>
      <c r="AX18" s="27">
        <v>1</v>
      </c>
      <c r="AY18" s="27">
        <v>1</v>
      </c>
      <c r="AZ18" s="27">
        <v>1</v>
      </c>
      <c r="BA18" s="27">
        <v>1</v>
      </c>
      <c r="BB18" s="27">
        <v>1</v>
      </c>
      <c r="BC18" s="27">
        <v>1</v>
      </c>
      <c r="BD18" s="27">
        <v>1</v>
      </c>
      <c r="BE18" s="27">
        <v>1</v>
      </c>
      <c r="BF18" s="27">
        <v>1</v>
      </c>
      <c r="BG18" s="27">
        <v>1</v>
      </c>
      <c r="BH18" s="88">
        <f t="shared" si="0"/>
        <v>28</v>
      </c>
      <c r="BI18" s="89">
        <f t="shared" si="1"/>
        <v>96.55172413793103</v>
      </c>
      <c r="BJ18" s="27">
        <v>28</v>
      </c>
      <c r="BK18" s="28">
        <v>0</v>
      </c>
      <c r="BL18" s="29">
        <v>0</v>
      </c>
      <c r="BM18" s="17">
        <v>1</v>
      </c>
      <c r="BN18" s="89">
        <f t="shared" si="2"/>
        <v>100</v>
      </c>
    </row>
    <row r="19" spans="2:66" ht="15">
      <c r="B19" s="13">
        <v>10</v>
      </c>
      <c r="C19" s="14" t="s">
        <v>12</v>
      </c>
      <c r="D19" s="2">
        <v>139</v>
      </c>
      <c r="E19" s="2">
        <v>127</v>
      </c>
      <c r="F19" s="2">
        <v>130</v>
      </c>
      <c r="G19" s="2">
        <v>127</v>
      </c>
      <c r="H19" s="2">
        <v>127</v>
      </c>
      <c r="I19" s="2">
        <v>58</v>
      </c>
      <c r="J19" s="1">
        <v>53</v>
      </c>
      <c r="K19" s="1">
        <v>86</v>
      </c>
      <c r="L19" s="1">
        <v>45</v>
      </c>
      <c r="M19" s="1">
        <v>1</v>
      </c>
      <c r="N19" s="1">
        <v>1</v>
      </c>
      <c r="O19" s="1">
        <v>1</v>
      </c>
      <c r="P19" s="1">
        <v>1</v>
      </c>
      <c r="Q19" s="1">
        <v>1</v>
      </c>
      <c r="R19" s="1">
        <v>1</v>
      </c>
      <c r="S19" s="1">
        <v>1</v>
      </c>
      <c r="T19" s="1">
        <v>77</v>
      </c>
      <c r="U19" s="1">
        <v>66</v>
      </c>
      <c r="V19" s="2">
        <v>39</v>
      </c>
      <c r="W19" s="2">
        <v>13</v>
      </c>
      <c r="X19" s="2">
        <v>2</v>
      </c>
      <c r="Y19" s="2">
        <v>31</v>
      </c>
      <c r="Z19" s="2">
        <v>34</v>
      </c>
      <c r="AA19" s="2">
        <v>5</v>
      </c>
      <c r="AB19" s="2">
        <v>3</v>
      </c>
      <c r="AC19" s="2">
        <v>53</v>
      </c>
      <c r="AD19" s="2">
        <v>12</v>
      </c>
      <c r="AE19" s="27">
        <v>1</v>
      </c>
      <c r="AF19" s="27">
        <v>1</v>
      </c>
      <c r="AG19" s="27">
        <v>1</v>
      </c>
      <c r="AH19" s="27">
        <v>1</v>
      </c>
      <c r="AI19" s="27">
        <v>1</v>
      </c>
      <c r="AJ19" s="31">
        <v>1</v>
      </c>
      <c r="AK19" s="27">
        <v>1</v>
      </c>
      <c r="AL19" s="27">
        <v>1</v>
      </c>
      <c r="AM19" s="29">
        <v>1</v>
      </c>
      <c r="AN19" s="27">
        <v>1</v>
      </c>
      <c r="AO19" s="27">
        <v>1</v>
      </c>
      <c r="AP19" s="27">
        <v>1</v>
      </c>
      <c r="AQ19" s="27">
        <v>1</v>
      </c>
      <c r="AR19" s="27">
        <v>1</v>
      </c>
      <c r="AS19" s="17">
        <v>0</v>
      </c>
      <c r="AT19" s="27">
        <v>1</v>
      </c>
      <c r="AU19" s="29">
        <v>1</v>
      </c>
      <c r="AV19" s="27">
        <v>1</v>
      </c>
      <c r="AW19" s="27">
        <v>1</v>
      </c>
      <c r="AX19" s="29">
        <v>1</v>
      </c>
      <c r="AY19" s="29">
        <v>1</v>
      </c>
      <c r="AZ19" s="29">
        <v>1</v>
      </c>
      <c r="BA19" s="29">
        <v>1</v>
      </c>
      <c r="BB19" s="29">
        <v>1</v>
      </c>
      <c r="BC19" s="29">
        <v>1</v>
      </c>
      <c r="BD19" s="27">
        <v>1</v>
      </c>
      <c r="BE19" s="29">
        <v>1</v>
      </c>
      <c r="BF19" s="29">
        <v>1</v>
      </c>
      <c r="BG19" s="27">
        <v>1</v>
      </c>
      <c r="BH19" s="88">
        <f t="shared" si="0"/>
        <v>28</v>
      </c>
      <c r="BI19" s="89">
        <f t="shared" si="1"/>
        <v>96.55172413793103</v>
      </c>
      <c r="BJ19" s="27">
        <v>17</v>
      </c>
      <c r="BK19" s="28">
        <v>0</v>
      </c>
      <c r="BL19" s="29">
        <v>11</v>
      </c>
      <c r="BM19" s="17">
        <v>1</v>
      </c>
      <c r="BN19" s="67">
        <f t="shared" si="2"/>
        <v>60.714285714285715</v>
      </c>
    </row>
    <row r="20" spans="2:66" ht="15">
      <c r="B20" s="13">
        <v>11</v>
      </c>
      <c r="C20" s="19" t="s">
        <v>14</v>
      </c>
      <c r="D20" s="2">
        <v>208</v>
      </c>
      <c r="E20" s="2">
        <v>203</v>
      </c>
      <c r="F20" s="2">
        <v>220</v>
      </c>
      <c r="G20" s="2">
        <v>194</v>
      </c>
      <c r="H20" s="2">
        <v>184</v>
      </c>
      <c r="I20" s="2">
        <v>63</v>
      </c>
      <c r="J20" s="1">
        <v>47</v>
      </c>
      <c r="K20" s="1">
        <v>98.7</v>
      </c>
      <c r="L20" s="1">
        <v>39.4</v>
      </c>
      <c r="M20" s="1">
        <v>1</v>
      </c>
      <c r="N20" s="1">
        <v>1</v>
      </c>
      <c r="O20" s="1">
        <v>1</v>
      </c>
      <c r="P20" s="1">
        <v>1</v>
      </c>
      <c r="Q20" s="1">
        <v>1</v>
      </c>
      <c r="R20" s="1">
        <v>1</v>
      </c>
      <c r="S20" s="1">
        <v>1</v>
      </c>
      <c r="T20" s="1">
        <v>192</v>
      </c>
      <c r="U20" s="1">
        <v>130</v>
      </c>
      <c r="V20" s="2">
        <v>49</v>
      </c>
      <c r="W20" s="2">
        <v>31</v>
      </c>
      <c r="X20" s="2">
        <v>16</v>
      </c>
      <c r="Y20" s="2">
        <v>55</v>
      </c>
      <c r="Z20" s="2">
        <v>110</v>
      </c>
      <c r="AA20" s="2">
        <v>11</v>
      </c>
      <c r="AB20" s="2">
        <v>11</v>
      </c>
      <c r="AC20" s="2">
        <v>6</v>
      </c>
      <c r="AD20" s="2">
        <v>10</v>
      </c>
      <c r="AE20" s="27">
        <v>1</v>
      </c>
      <c r="AF20" s="27">
        <v>1</v>
      </c>
      <c r="AG20" s="27">
        <v>1</v>
      </c>
      <c r="AH20" s="27">
        <v>1</v>
      </c>
      <c r="AI20" s="27">
        <v>1</v>
      </c>
      <c r="AJ20" s="27">
        <v>1</v>
      </c>
      <c r="AK20" s="27">
        <v>1</v>
      </c>
      <c r="AL20" s="27">
        <v>1</v>
      </c>
      <c r="AM20" s="27">
        <v>1</v>
      </c>
      <c r="AN20" s="27">
        <v>1</v>
      </c>
      <c r="AO20" s="27">
        <v>1</v>
      </c>
      <c r="AP20" s="27">
        <v>1</v>
      </c>
      <c r="AQ20" s="27">
        <v>1</v>
      </c>
      <c r="AR20" s="27">
        <v>1</v>
      </c>
      <c r="AS20" s="27">
        <v>1</v>
      </c>
      <c r="AT20" s="27">
        <v>1</v>
      </c>
      <c r="AU20" s="27">
        <v>1</v>
      </c>
      <c r="AV20" s="27">
        <v>1</v>
      </c>
      <c r="AW20" s="27">
        <v>1</v>
      </c>
      <c r="AX20" s="29">
        <v>1</v>
      </c>
      <c r="AY20" s="29">
        <v>1</v>
      </c>
      <c r="AZ20" s="27">
        <v>1</v>
      </c>
      <c r="BA20" s="27">
        <v>1</v>
      </c>
      <c r="BB20" s="27">
        <v>1</v>
      </c>
      <c r="BC20" s="27">
        <v>1</v>
      </c>
      <c r="BD20" s="29">
        <v>1</v>
      </c>
      <c r="BE20" s="17">
        <v>0</v>
      </c>
      <c r="BF20" s="27">
        <v>1</v>
      </c>
      <c r="BG20" s="27">
        <v>1</v>
      </c>
      <c r="BH20" s="88">
        <f t="shared" si="0"/>
        <v>28</v>
      </c>
      <c r="BI20" s="89">
        <f t="shared" si="1"/>
        <v>96.55172413793103</v>
      </c>
      <c r="BJ20" s="27">
        <v>25</v>
      </c>
      <c r="BK20" s="28">
        <v>0</v>
      </c>
      <c r="BL20" s="29">
        <v>3</v>
      </c>
      <c r="BM20" s="17">
        <v>1</v>
      </c>
      <c r="BN20" s="89">
        <f t="shared" si="2"/>
        <v>89.28571428571429</v>
      </c>
    </row>
    <row r="21" spans="2:66" ht="15">
      <c r="B21" s="13">
        <v>12</v>
      </c>
      <c r="C21" s="19" t="s">
        <v>15</v>
      </c>
      <c r="D21" s="2">
        <v>2</v>
      </c>
      <c r="E21" s="2">
        <v>0</v>
      </c>
      <c r="F21" s="2">
        <v>0</v>
      </c>
      <c r="G21" s="2">
        <v>0</v>
      </c>
      <c r="H21" s="2">
        <v>0</v>
      </c>
      <c r="I21" s="2">
        <v>0</v>
      </c>
      <c r="J21" s="1">
        <v>0</v>
      </c>
      <c r="K21" s="1">
        <v>100</v>
      </c>
      <c r="L21" s="1">
        <v>50</v>
      </c>
      <c r="M21" s="1">
        <v>1</v>
      </c>
      <c r="N21" s="1">
        <v>0</v>
      </c>
      <c r="O21" s="1">
        <v>0</v>
      </c>
      <c r="P21" s="1">
        <v>0</v>
      </c>
      <c r="Q21" s="1">
        <v>0</v>
      </c>
      <c r="R21" s="1">
        <v>0</v>
      </c>
      <c r="S21" s="1">
        <v>0</v>
      </c>
      <c r="T21" s="1">
        <v>2</v>
      </c>
      <c r="U21" s="1">
        <v>1</v>
      </c>
      <c r="V21" s="2">
        <v>0</v>
      </c>
      <c r="W21" s="2">
        <v>0</v>
      </c>
      <c r="X21" s="2">
        <v>1</v>
      </c>
      <c r="Y21" s="2">
        <v>0</v>
      </c>
      <c r="Z21" s="2">
        <v>1</v>
      </c>
      <c r="AA21" s="2">
        <v>0</v>
      </c>
      <c r="AB21" s="2">
        <v>1</v>
      </c>
      <c r="AC21" s="17">
        <v>0</v>
      </c>
      <c r="AD21" s="17">
        <v>0</v>
      </c>
      <c r="AE21" s="27">
        <v>1</v>
      </c>
      <c r="AF21" s="27">
        <v>1</v>
      </c>
      <c r="AG21" s="27">
        <v>1</v>
      </c>
      <c r="AH21" s="27">
        <v>1</v>
      </c>
      <c r="AI21" s="27">
        <v>1</v>
      </c>
      <c r="AJ21" s="17">
        <v>0</v>
      </c>
      <c r="AK21" s="27">
        <v>1</v>
      </c>
      <c r="AL21" s="17">
        <v>0</v>
      </c>
      <c r="AM21" s="27">
        <v>1</v>
      </c>
      <c r="AN21" s="17">
        <v>0</v>
      </c>
      <c r="AO21" s="17">
        <v>0</v>
      </c>
      <c r="AP21" s="17">
        <v>0</v>
      </c>
      <c r="AQ21" s="17">
        <v>0</v>
      </c>
      <c r="AR21" s="27">
        <v>1</v>
      </c>
      <c r="AS21" s="17">
        <v>0</v>
      </c>
      <c r="AT21" s="17">
        <v>0</v>
      </c>
      <c r="AU21" s="27">
        <v>1</v>
      </c>
      <c r="AV21" s="17">
        <v>0</v>
      </c>
      <c r="AW21" s="17">
        <v>0</v>
      </c>
      <c r="AX21" s="17">
        <v>0</v>
      </c>
      <c r="AY21" s="17">
        <v>0</v>
      </c>
      <c r="AZ21" s="27">
        <v>1</v>
      </c>
      <c r="BA21" s="27">
        <v>1</v>
      </c>
      <c r="BB21" s="27">
        <v>1</v>
      </c>
      <c r="BC21" s="27">
        <v>1</v>
      </c>
      <c r="BD21" s="27">
        <v>1</v>
      </c>
      <c r="BE21" s="17">
        <v>0</v>
      </c>
      <c r="BF21" s="27">
        <v>1</v>
      </c>
      <c r="BG21" s="27">
        <v>1</v>
      </c>
      <c r="BH21" s="66">
        <f t="shared" si="0"/>
        <v>16</v>
      </c>
      <c r="BI21" s="67">
        <f t="shared" si="1"/>
        <v>55.172413793103445</v>
      </c>
      <c r="BJ21" s="27">
        <v>16</v>
      </c>
      <c r="BK21" s="28">
        <v>0</v>
      </c>
      <c r="BL21" s="29">
        <v>0</v>
      </c>
      <c r="BM21" s="17">
        <v>13</v>
      </c>
      <c r="BN21" s="67">
        <f t="shared" si="2"/>
        <v>57.142857142857146</v>
      </c>
    </row>
    <row r="22" spans="2:66" ht="15">
      <c r="B22" s="13">
        <v>13</v>
      </c>
      <c r="C22" s="14" t="s">
        <v>16</v>
      </c>
      <c r="D22" s="2">
        <v>39</v>
      </c>
      <c r="E22" s="2">
        <v>30</v>
      </c>
      <c r="F22" s="2">
        <v>31</v>
      </c>
      <c r="G22" s="2">
        <v>22</v>
      </c>
      <c r="H22" s="2">
        <v>29</v>
      </c>
      <c r="I22" s="2">
        <v>7</v>
      </c>
      <c r="J22" s="1">
        <v>2</v>
      </c>
      <c r="K22" s="1">
        <v>95</v>
      </c>
      <c r="L22" s="1">
        <v>31</v>
      </c>
      <c r="M22" s="1">
        <v>1</v>
      </c>
      <c r="N22" s="1">
        <v>1</v>
      </c>
      <c r="O22" s="1">
        <v>1</v>
      </c>
      <c r="P22" s="1">
        <v>1</v>
      </c>
      <c r="Q22" s="1">
        <v>1</v>
      </c>
      <c r="R22" s="1">
        <v>0</v>
      </c>
      <c r="S22" s="1">
        <v>1</v>
      </c>
      <c r="T22" s="1">
        <v>24</v>
      </c>
      <c r="U22" s="1">
        <v>21</v>
      </c>
      <c r="V22" s="2">
        <v>10</v>
      </c>
      <c r="W22" s="2">
        <v>7</v>
      </c>
      <c r="X22" s="2">
        <v>0</v>
      </c>
      <c r="Y22" s="2">
        <v>4</v>
      </c>
      <c r="Z22" s="2">
        <v>2</v>
      </c>
      <c r="AA22" s="2">
        <v>18</v>
      </c>
      <c r="AB22" s="17">
        <v>0</v>
      </c>
      <c r="AC22" s="2">
        <v>1</v>
      </c>
      <c r="AD22" s="2">
        <v>4</v>
      </c>
      <c r="AE22" s="27">
        <v>1</v>
      </c>
      <c r="AF22" s="27">
        <v>1</v>
      </c>
      <c r="AG22" s="27">
        <v>1</v>
      </c>
      <c r="AH22" s="27">
        <v>1</v>
      </c>
      <c r="AI22" s="27">
        <v>1</v>
      </c>
      <c r="AJ22" s="29">
        <v>1</v>
      </c>
      <c r="AK22" s="29">
        <v>1</v>
      </c>
      <c r="AL22" s="17">
        <v>0</v>
      </c>
      <c r="AM22" s="27">
        <v>1</v>
      </c>
      <c r="AN22" s="27">
        <v>1</v>
      </c>
      <c r="AO22" s="27">
        <v>1</v>
      </c>
      <c r="AP22" s="27">
        <v>1</v>
      </c>
      <c r="AQ22" s="27">
        <v>1</v>
      </c>
      <c r="AR22" s="27">
        <v>1</v>
      </c>
      <c r="AS22" s="27">
        <v>1</v>
      </c>
      <c r="AT22" s="17">
        <v>0</v>
      </c>
      <c r="AU22" s="27">
        <v>1</v>
      </c>
      <c r="AV22" s="17">
        <v>0</v>
      </c>
      <c r="AW22" s="17">
        <v>0</v>
      </c>
      <c r="AX22" s="29">
        <v>1</v>
      </c>
      <c r="AY22" s="29">
        <v>1</v>
      </c>
      <c r="AZ22" s="27">
        <v>1</v>
      </c>
      <c r="BA22" s="27">
        <v>1</v>
      </c>
      <c r="BB22" s="27">
        <v>1</v>
      </c>
      <c r="BC22" s="27">
        <v>1</v>
      </c>
      <c r="BD22" s="27">
        <v>1</v>
      </c>
      <c r="BE22" s="17">
        <v>0</v>
      </c>
      <c r="BF22" s="27">
        <v>1</v>
      </c>
      <c r="BG22" s="27">
        <v>1</v>
      </c>
      <c r="BH22" s="88">
        <f t="shared" si="0"/>
        <v>24</v>
      </c>
      <c r="BI22" s="89">
        <f t="shared" si="1"/>
        <v>82.75862068965517</v>
      </c>
      <c r="BJ22" s="27">
        <v>20</v>
      </c>
      <c r="BK22" s="28">
        <v>0</v>
      </c>
      <c r="BL22" s="29">
        <v>4</v>
      </c>
      <c r="BM22" s="17">
        <v>5</v>
      </c>
      <c r="BN22" s="67">
        <f t="shared" si="2"/>
        <v>71.42857142857143</v>
      </c>
    </row>
    <row r="23" spans="2:66" ht="15">
      <c r="B23" s="13">
        <v>14</v>
      </c>
      <c r="C23" s="14" t="s">
        <v>17</v>
      </c>
      <c r="D23" s="2">
        <v>211</v>
      </c>
      <c r="E23" s="2">
        <v>198</v>
      </c>
      <c r="F23" s="2">
        <v>198</v>
      </c>
      <c r="G23" s="2">
        <v>177</v>
      </c>
      <c r="H23" s="2">
        <v>164</v>
      </c>
      <c r="I23" s="2">
        <v>43</v>
      </c>
      <c r="J23" s="1">
        <v>51</v>
      </c>
      <c r="K23" s="1">
        <v>98</v>
      </c>
      <c r="L23" s="1">
        <v>39.2</v>
      </c>
      <c r="M23" s="1">
        <v>1</v>
      </c>
      <c r="N23" s="1">
        <v>1</v>
      </c>
      <c r="O23" s="1">
        <v>1</v>
      </c>
      <c r="P23" s="1">
        <v>1</v>
      </c>
      <c r="Q23" s="1">
        <v>1</v>
      </c>
      <c r="R23" s="1">
        <v>0</v>
      </c>
      <c r="S23" s="1">
        <v>1</v>
      </c>
      <c r="T23" s="1">
        <v>104</v>
      </c>
      <c r="U23" s="1">
        <v>103</v>
      </c>
      <c r="V23" s="2">
        <v>36</v>
      </c>
      <c r="W23" s="2">
        <v>31</v>
      </c>
      <c r="X23" s="2">
        <v>17</v>
      </c>
      <c r="Y23" s="2">
        <v>38</v>
      </c>
      <c r="Z23" s="2">
        <v>42</v>
      </c>
      <c r="AA23" s="2">
        <v>7</v>
      </c>
      <c r="AB23" s="2">
        <v>10</v>
      </c>
      <c r="AC23" s="17">
        <v>0</v>
      </c>
      <c r="AD23" s="2">
        <v>5</v>
      </c>
      <c r="AE23" s="27">
        <v>1</v>
      </c>
      <c r="AF23" s="27">
        <v>1</v>
      </c>
      <c r="AG23" s="29">
        <v>1</v>
      </c>
      <c r="AH23" s="29">
        <v>1</v>
      </c>
      <c r="AI23" s="17">
        <v>0</v>
      </c>
      <c r="AJ23" s="17">
        <v>0</v>
      </c>
      <c r="AK23" s="29">
        <v>1</v>
      </c>
      <c r="AL23" s="17">
        <v>0</v>
      </c>
      <c r="AM23" s="29">
        <v>1</v>
      </c>
      <c r="AN23" s="27">
        <v>1</v>
      </c>
      <c r="AO23" s="27">
        <v>1</v>
      </c>
      <c r="AP23" s="29">
        <v>1</v>
      </c>
      <c r="AQ23" s="29">
        <v>1</v>
      </c>
      <c r="AR23" s="27">
        <v>1</v>
      </c>
      <c r="AS23" s="17">
        <v>0</v>
      </c>
      <c r="AT23" s="29">
        <v>1</v>
      </c>
      <c r="AU23" s="29">
        <v>1</v>
      </c>
      <c r="AV23" s="17">
        <v>0</v>
      </c>
      <c r="AW23" s="17">
        <v>0</v>
      </c>
      <c r="AX23" s="29">
        <v>1</v>
      </c>
      <c r="AY23" s="29">
        <v>1</v>
      </c>
      <c r="AZ23" s="29">
        <v>1</v>
      </c>
      <c r="BA23" s="29">
        <v>1</v>
      </c>
      <c r="BB23" s="29">
        <v>1</v>
      </c>
      <c r="BC23" s="29">
        <v>1</v>
      </c>
      <c r="BD23" s="29">
        <v>1</v>
      </c>
      <c r="BE23" s="17">
        <v>0</v>
      </c>
      <c r="BF23" s="29">
        <v>1</v>
      </c>
      <c r="BG23" s="27">
        <v>1</v>
      </c>
      <c r="BH23" s="66">
        <f t="shared" si="0"/>
        <v>22</v>
      </c>
      <c r="BI23" s="67">
        <f t="shared" si="1"/>
        <v>75.86206896551724</v>
      </c>
      <c r="BJ23" s="27">
        <v>6</v>
      </c>
      <c r="BK23" s="28">
        <v>0</v>
      </c>
      <c r="BL23" s="29">
        <v>16</v>
      </c>
      <c r="BM23" s="17">
        <v>7</v>
      </c>
      <c r="BN23" s="67">
        <f t="shared" si="2"/>
        <v>21.428571428571427</v>
      </c>
    </row>
    <row r="24" spans="2:66" ht="15">
      <c r="B24" s="13">
        <v>15</v>
      </c>
      <c r="C24" s="19" t="s">
        <v>18</v>
      </c>
      <c r="D24" s="2">
        <v>16</v>
      </c>
      <c r="E24" s="2">
        <v>16</v>
      </c>
      <c r="F24" s="2">
        <v>11</v>
      </c>
      <c r="G24" s="2">
        <v>15</v>
      </c>
      <c r="H24" s="2">
        <v>13</v>
      </c>
      <c r="I24" s="2">
        <v>6</v>
      </c>
      <c r="J24" s="1">
        <v>9</v>
      </c>
      <c r="K24" s="1">
        <v>98</v>
      </c>
      <c r="L24" s="1">
        <v>45</v>
      </c>
      <c r="M24" s="1">
        <v>1</v>
      </c>
      <c r="N24" s="1">
        <v>1</v>
      </c>
      <c r="O24" s="1">
        <v>1</v>
      </c>
      <c r="P24" s="1">
        <v>1</v>
      </c>
      <c r="Q24" s="1">
        <v>1</v>
      </c>
      <c r="R24" s="1">
        <v>1</v>
      </c>
      <c r="S24" s="1">
        <v>1</v>
      </c>
      <c r="T24" s="1">
        <v>16</v>
      </c>
      <c r="U24" s="1">
        <v>13</v>
      </c>
      <c r="V24" s="2">
        <v>1</v>
      </c>
      <c r="W24" s="2">
        <v>3</v>
      </c>
      <c r="X24" s="2">
        <v>0</v>
      </c>
      <c r="Y24" s="2">
        <v>3</v>
      </c>
      <c r="Z24" s="2">
        <v>10</v>
      </c>
      <c r="AA24" s="2">
        <v>3</v>
      </c>
      <c r="AB24" s="17">
        <v>0</v>
      </c>
      <c r="AC24" s="17">
        <v>0</v>
      </c>
      <c r="AD24" s="17">
        <v>0</v>
      </c>
      <c r="AE24" s="29">
        <v>1</v>
      </c>
      <c r="AF24" s="29">
        <v>1</v>
      </c>
      <c r="AG24" s="29">
        <v>1</v>
      </c>
      <c r="AH24" s="29">
        <v>1</v>
      </c>
      <c r="AI24" s="29">
        <v>1</v>
      </c>
      <c r="AJ24" s="29">
        <v>1</v>
      </c>
      <c r="AK24" s="29">
        <v>1</v>
      </c>
      <c r="AL24" s="29">
        <v>1</v>
      </c>
      <c r="AM24" s="29">
        <v>1</v>
      </c>
      <c r="AN24" s="29">
        <v>1</v>
      </c>
      <c r="AO24" s="29">
        <v>1</v>
      </c>
      <c r="AP24" s="29">
        <v>1</v>
      </c>
      <c r="AQ24" s="29">
        <v>1</v>
      </c>
      <c r="AR24" s="27">
        <v>1</v>
      </c>
      <c r="AS24" s="17">
        <v>0</v>
      </c>
      <c r="AT24" s="29">
        <v>1</v>
      </c>
      <c r="AU24" s="29">
        <v>1</v>
      </c>
      <c r="AV24" s="29">
        <v>1</v>
      </c>
      <c r="AW24" s="17">
        <v>0</v>
      </c>
      <c r="AX24" s="29">
        <v>1</v>
      </c>
      <c r="AY24" s="17">
        <v>0</v>
      </c>
      <c r="AZ24" s="29">
        <v>1</v>
      </c>
      <c r="BA24" s="17">
        <v>0</v>
      </c>
      <c r="BB24" s="29">
        <v>1</v>
      </c>
      <c r="BC24" s="17">
        <v>0</v>
      </c>
      <c r="BD24" s="29">
        <v>1</v>
      </c>
      <c r="BE24" s="29">
        <v>1</v>
      </c>
      <c r="BF24" s="29">
        <v>1</v>
      </c>
      <c r="BG24" s="29">
        <v>1</v>
      </c>
      <c r="BH24" s="88">
        <f t="shared" si="0"/>
        <v>24</v>
      </c>
      <c r="BI24" s="89">
        <f t="shared" si="1"/>
        <v>82.75862068965517</v>
      </c>
      <c r="BJ24" s="27">
        <v>1</v>
      </c>
      <c r="BK24" s="28">
        <v>0</v>
      </c>
      <c r="BL24" s="29">
        <v>23</v>
      </c>
      <c r="BM24" s="17">
        <v>4</v>
      </c>
      <c r="BN24" s="67">
        <f t="shared" si="2"/>
        <v>3.5714285714285716</v>
      </c>
    </row>
    <row r="25" spans="2:66" ht="15">
      <c r="B25" s="13">
        <v>16</v>
      </c>
      <c r="C25" s="14" t="s">
        <v>19</v>
      </c>
      <c r="D25" s="2">
        <v>26</v>
      </c>
      <c r="E25" s="2">
        <v>19</v>
      </c>
      <c r="F25" s="2">
        <v>12</v>
      </c>
      <c r="G25" s="2">
        <v>11</v>
      </c>
      <c r="H25" s="2">
        <v>19</v>
      </c>
      <c r="I25" s="2">
        <v>4</v>
      </c>
      <c r="J25" s="1">
        <v>4</v>
      </c>
      <c r="K25" s="1">
        <v>100</v>
      </c>
      <c r="L25" s="1">
        <v>35</v>
      </c>
      <c r="M25" s="1">
        <v>1</v>
      </c>
      <c r="N25" s="1">
        <v>1</v>
      </c>
      <c r="O25" s="1">
        <v>1</v>
      </c>
      <c r="P25" s="1">
        <v>1</v>
      </c>
      <c r="Q25" s="1">
        <v>1</v>
      </c>
      <c r="R25" s="1">
        <v>0</v>
      </c>
      <c r="S25" s="1">
        <v>1</v>
      </c>
      <c r="T25" s="1">
        <v>22</v>
      </c>
      <c r="U25" s="1">
        <v>20</v>
      </c>
      <c r="V25" s="2">
        <v>7</v>
      </c>
      <c r="W25" s="2">
        <v>5</v>
      </c>
      <c r="X25" s="2">
        <v>2</v>
      </c>
      <c r="Y25" s="2">
        <v>4</v>
      </c>
      <c r="Z25" s="2">
        <v>12</v>
      </c>
      <c r="AA25" s="2">
        <v>4</v>
      </c>
      <c r="AB25" s="17">
        <v>0</v>
      </c>
      <c r="AC25" s="2">
        <v>2</v>
      </c>
      <c r="AD25" s="17">
        <v>0</v>
      </c>
      <c r="AE25" s="29">
        <v>1</v>
      </c>
      <c r="AF25" s="29">
        <v>1</v>
      </c>
      <c r="AG25" s="27">
        <v>1</v>
      </c>
      <c r="AH25" s="30">
        <v>1</v>
      </c>
      <c r="AI25" s="30">
        <v>1</v>
      </c>
      <c r="AJ25" s="17">
        <v>0</v>
      </c>
      <c r="AK25" s="27">
        <v>1</v>
      </c>
      <c r="AL25" s="17">
        <v>0</v>
      </c>
      <c r="AM25" s="29">
        <v>1</v>
      </c>
      <c r="AN25" s="29">
        <v>1</v>
      </c>
      <c r="AO25" s="27">
        <v>1</v>
      </c>
      <c r="AP25" s="27">
        <v>1</v>
      </c>
      <c r="AQ25" s="27">
        <v>1</v>
      </c>
      <c r="AR25" s="27">
        <v>1</v>
      </c>
      <c r="AS25" s="27">
        <v>1</v>
      </c>
      <c r="AT25" s="17">
        <v>0</v>
      </c>
      <c r="AU25" s="17">
        <v>0</v>
      </c>
      <c r="AV25" s="29">
        <v>1</v>
      </c>
      <c r="AW25" s="29">
        <v>1</v>
      </c>
      <c r="AX25" s="29">
        <v>1</v>
      </c>
      <c r="AY25" s="29">
        <v>1</v>
      </c>
      <c r="AZ25" s="29">
        <v>1</v>
      </c>
      <c r="BA25" s="29">
        <v>1</v>
      </c>
      <c r="BB25" s="29">
        <v>1</v>
      </c>
      <c r="BC25" s="29">
        <v>1</v>
      </c>
      <c r="BD25" s="29">
        <v>1</v>
      </c>
      <c r="BE25" s="17">
        <v>0</v>
      </c>
      <c r="BF25" s="29">
        <v>1</v>
      </c>
      <c r="BG25" s="29">
        <v>1</v>
      </c>
      <c r="BH25" s="88">
        <f t="shared" si="0"/>
        <v>24</v>
      </c>
      <c r="BI25" s="89">
        <f t="shared" si="1"/>
        <v>82.75862068965517</v>
      </c>
      <c r="BJ25" s="27">
        <v>7</v>
      </c>
      <c r="BK25" s="28">
        <v>0</v>
      </c>
      <c r="BL25" s="29">
        <v>17</v>
      </c>
      <c r="BM25" s="17">
        <v>5</v>
      </c>
      <c r="BN25" s="67">
        <f t="shared" si="2"/>
        <v>25</v>
      </c>
    </row>
    <row r="26" spans="2:66" ht="15">
      <c r="B26" s="13">
        <v>17</v>
      </c>
      <c r="C26" s="14" t="s">
        <v>20</v>
      </c>
      <c r="D26" s="2">
        <v>7</v>
      </c>
      <c r="E26" s="2">
        <v>12</v>
      </c>
      <c r="F26" s="2">
        <v>14</v>
      </c>
      <c r="G26" s="2">
        <v>13</v>
      </c>
      <c r="H26" s="2">
        <v>11</v>
      </c>
      <c r="I26" s="2">
        <v>9</v>
      </c>
      <c r="J26" s="1">
        <v>9</v>
      </c>
      <c r="K26" s="1">
        <v>100</v>
      </c>
      <c r="L26" s="1">
        <v>45</v>
      </c>
      <c r="M26" s="1">
        <v>1</v>
      </c>
      <c r="N26" s="1">
        <v>1</v>
      </c>
      <c r="O26" s="1">
        <v>1</v>
      </c>
      <c r="P26" s="1">
        <v>1</v>
      </c>
      <c r="Q26" s="1">
        <v>1</v>
      </c>
      <c r="R26" s="1">
        <v>0</v>
      </c>
      <c r="S26" s="1">
        <v>1</v>
      </c>
      <c r="T26" s="1">
        <v>18</v>
      </c>
      <c r="U26" s="1">
        <v>18</v>
      </c>
      <c r="V26" s="2">
        <v>4</v>
      </c>
      <c r="W26" s="2">
        <v>8</v>
      </c>
      <c r="X26" s="2">
        <v>0</v>
      </c>
      <c r="Y26" s="2">
        <v>6</v>
      </c>
      <c r="Z26" s="2">
        <v>9</v>
      </c>
      <c r="AA26" s="2">
        <v>3</v>
      </c>
      <c r="AB26" s="2">
        <v>3</v>
      </c>
      <c r="AC26" s="17">
        <v>0</v>
      </c>
      <c r="AD26" s="2">
        <v>1</v>
      </c>
      <c r="AE26" s="27">
        <v>1</v>
      </c>
      <c r="AF26" s="27">
        <v>1</v>
      </c>
      <c r="AG26" s="27">
        <v>1</v>
      </c>
      <c r="AH26" s="27">
        <v>1</v>
      </c>
      <c r="AI26" s="27">
        <v>1</v>
      </c>
      <c r="AJ26" s="29">
        <v>1</v>
      </c>
      <c r="AK26" s="29">
        <v>1</v>
      </c>
      <c r="AL26" s="17">
        <v>0</v>
      </c>
      <c r="AM26" s="27">
        <v>1</v>
      </c>
      <c r="AN26" s="27">
        <v>1</v>
      </c>
      <c r="AO26" s="28">
        <v>1</v>
      </c>
      <c r="AP26" s="28">
        <v>1</v>
      </c>
      <c r="AQ26" s="28">
        <v>1</v>
      </c>
      <c r="AR26" s="27">
        <v>1</v>
      </c>
      <c r="AS26" s="28">
        <v>1</v>
      </c>
      <c r="AT26" s="27">
        <v>1</v>
      </c>
      <c r="AU26" s="27">
        <v>1</v>
      </c>
      <c r="AV26" s="27">
        <v>1</v>
      </c>
      <c r="AW26" s="27">
        <v>1</v>
      </c>
      <c r="AX26" s="29">
        <v>1</v>
      </c>
      <c r="AY26" s="29">
        <v>1</v>
      </c>
      <c r="AZ26" s="29">
        <v>1</v>
      </c>
      <c r="BA26" s="29">
        <v>1</v>
      </c>
      <c r="BB26" s="29">
        <v>1</v>
      </c>
      <c r="BC26" s="29">
        <v>1</v>
      </c>
      <c r="BD26" s="29">
        <v>1</v>
      </c>
      <c r="BE26" s="29">
        <v>1</v>
      </c>
      <c r="BF26" s="27">
        <v>1</v>
      </c>
      <c r="BG26" s="27">
        <v>1</v>
      </c>
      <c r="BH26" s="88">
        <f t="shared" si="0"/>
        <v>28</v>
      </c>
      <c r="BI26" s="89">
        <f t="shared" si="1"/>
        <v>96.55172413793103</v>
      </c>
      <c r="BJ26" s="27">
        <v>14</v>
      </c>
      <c r="BK26" s="28">
        <v>4</v>
      </c>
      <c r="BL26" s="29">
        <v>10</v>
      </c>
      <c r="BM26" s="17">
        <v>1</v>
      </c>
      <c r="BN26" s="67">
        <f t="shared" si="2"/>
        <v>64.28571428571429</v>
      </c>
    </row>
    <row r="27" spans="2:66" ht="15">
      <c r="B27" s="13">
        <v>18</v>
      </c>
      <c r="C27" s="14" t="s">
        <v>21</v>
      </c>
      <c r="D27" s="2">
        <v>41</v>
      </c>
      <c r="E27" s="2">
        <v>40</v>
      </c>
      <c r="F27" s="2">
        <v>33</v>
      </c>
      <c r="G27" s="2">
        <v>39</v>
      </c>
      <c r="H27" s="2">
        <v>43</v>
      </c>
      <c r="I27" s="2">
        <v>23</v>
      </c>
      <c r="J27" s="1">
        <v>7</v>
      </c>
      <c r="K27" s="1">
        <v>100</v>
      </c>
      <c r="L27" s="1">
        <v>37.9</v>
      </c>
      <c r="M27" s="1">
        <v>1</v>
      </c>
      <c r="N27" s="1">
        <v>1</v>
      </c>
      <c r="O27" s="1">
        <v>1</v>
      </c>
      <c r="P27" s="1">
        <v>1</v>
      </c>
      <c r="Q27" s="1">
        <v>1</v>
      </c>
      <c r="R27" s="1">
        <v>1</v>
      </c>
      <c r="S27" s="1">
        <v>1</v>
      </c>
      <c r="T27" s="1">
        <v>54</v>
      </c>
      <c r="U27" s="1">
        <v>40</v>
      </c>
      <c r="V27" s="2">
        <v>8</v>
      </c>
      <c r="W27" s="2">
        <v>5</v>
      </c>
      <c r="X27" s="2">
        <v>3</v>
      </c>
      <c r="Y27" s="2">
        <v>17</v>
      </c>
      <c r="Z27" s="2">
        <v>31</v>
      </c>
      <c r="AA27" s="2">
        <v>3</v>
      </c>
      <c r="AB27" s="17">
        <v>0</v>
      </c>
      <c r="AC27" s="17">
        <v>0</v>
      </c>
      <c r="AD27" s="17">
        <v>0</v>
      </c>
      <c r="AE27" s="27">
        <v>1</v>
      </c>
      <c r="AF27" s="27">
        <v>1</v>
      </c>
      <c r="AG27" s="27">
        <v>1</v>
      </c>
      <c r="AH27" s="27">
        <v>1</v>
      </c>
      <c r="AI27" s="27">
        <v>1</v>
      </c>
      <c r="AJ27" s="27">
        <v>1</v>
      </c>
      <c r="AK27" s="27">
        <v>1</v>
      </c>
      <c r="AL27" s="17">
        <v>0</v>
      </c>
      <c r="AM27" s="27">
        <v>1</v>
      </c>
      <c r="AN27" s="27">
        <v>1</v>
      </c>
      <c r="AO27" s="27">
        <v>1</v>
      </c>
      <c r="AP27" s="29">
        <v>1</v>
      </c>
      <c r="AQ27" s="29">
        <v>1</v>
      </c>
      <c r="AR27" s="27">
        <v>1</v>
      </c>
      <c r="AS27" s="27">
        <v>1</v>
      </c>
      <c r="AT27" s="29">
        <v>1</v>
      </c>
      <c r="AU27" s="27">
        <v>1</v>
      </c>
      <c r="AV27" s="27">
        <v>1</v>
      </c>
      <c r="AW27" s="27">
        <v>1</v>
      </c>
      <c r="AX27" s="27">
        <v>1</v>
      </c>
      <c r="AY27" s="27">
        <v>1</v>
      </c>
      <c r="AZ27" s="27">
        <v>1</v>
      </c>
      <c r="BA27" s="27">
        <v>1</v>
      </c>
      <c r="BB27" s="27">
        <v>1</v>
      </c>
      <c r="BC27" s="27">
        <v>1</v>
      </c>
      <c r="BD27" s="27">
        <v>1</v>
      </c>
      <c r="BE27" s="17">
        <v>0</v>
      </c>
      <c r="BF27" s="29">
        <v>1</v>
      </c>
      <c r="BG27" s="27">
        <v>1</v>
      </c>
      <c r="BH27" s="88">
        <f t="shared" si="0"/>
        <v>27</v>
      </c>
      <c r="BI27" s="89">
        <f t="shared" si="1"/>
        <v>93.10344827586206</v>
      </c>
      <c r="BJ27" s="27">
        <v>23</v>
      </c>
      <c r="BK27" s="28">
        <v>0</v>
      </c>
      <c r="BL27" s="29">
        <v>4</v>
      </c>
      <c r="BM27" s="17">
        <v>2</v>
      </c>
      <c r="BN27" s="89">
        <f t="shared" si="2"/>
        <v>82.14285714285714</v>
      </c>
    </row>
    <row r="28" spans="2:66" ht="15">
      <c r="B28" s="13">
        <v>19</v>
      </c>
      <c r="C28" s="14" t="s">
        <v>26</v>
      </c>
      <c r="D28" s="2">
        <v>3</v>
      </c>
      <c r="E28" s="2">
        <v>0</v>
      </c>
      <c r="F28" s="2">
        <v>0</v>
      </c>
      <c r="G28" s="2">
        <v>0</v>
      </c>
      <c r="H28" s="2">
        <v>0</v>
      </c>
      <c r="I28" s="2">
        <v>0</v>
      </c>
      <c r="J28" s="1">
        <v>0</v>
      </c>
      <c r="K28" s="1">
        <v>100</v>
      </c>
      <c r="L28" s="1">
        <v>75</v>
      </c>
      <c r="M28" s="1">
        <v>1</v>
      </c>
      <c r="N28" s="1">
        <v>0</v>
      </c>
      <c r="O28" s="1">
        <v>0</v>
      </c>
      <c r="P28" s="1">
        <v>0</v>
      </c>
      <c r="Q28" s="1">
        <v>0</v>
      </c>
      <c r="R28" s="1">
        <v>0</v>
      </c>
      <c r="S28" s="1">
        <v>0</v>
      </c>
      <c r="T28" s="1">
        <v>2</v>
      </c>
      <c r="U28" s="1">
        <v>2</v>
      </c>
      <c r="V28" s="2">
        <v>0</v>
      </c>
      <c r="W28" s="2">
        <v>0</v>
      </c>
      <c r="X28" s="2">
        <v>0</v>
      </c>
      <c r="Y28" s="2">
        <v>1</v>
      </c>
      <c r="Z28" s="2">
        <v>1</v>
      </c>
      <c r="AA28" s="2">
        <v>0</v>
      </c>
      <c r="AB28" s="17">
        <v>0</v>
      </c>
      <c r="AC28" s="17">
        <v>0</v>
      </c>
      <c r="AD28" s="17">
        <v>0</v>
      </c>
      <c r="AE28" s="27">
        <v>1</v>
      </c>
      <c r="AF28" s="27">
        <v>1</v>
      </c>
      <c r="AG28" s="27">
        <v>1</v>
      </c>
      <c r="AH28" s="27">
        <v>1</v>
      </c>
      <c r="AI28" s="27">
        <v>1</v>
      </c>
      <c r="AJ28" s="27">
        <v>1</v>
      </c>
      <c r="AK28" s="27">
        <v>1</v>
      </c>
      <c r="AL28" s="17">
        <v>0</v>
      </c>
      <c r="AM28" s="27">
        <v>1</v>
      </c>
      <c r="AN28" s="27">
        <v>1</v>
      </c>
      <c r="AO28" s="27">
        <v>1</v>
      </c>
      <c r="AP28" s="29">
        <v>1</v>
      </c>
      <c r="AQ28" s="29">
        <v>1</v>
      </c>
      <c r="AR28" s="27">
        <v>1</v>
      </c>
      <c r="AS28" s="27">
        <v>1</v>
      </c>
      <c r="AT28" s="29">
        <v>1</v>
      </c>
      <c r="AU28" s="27">
        <v>1</v>
      </c>
      <c r="AV28" s="27">
        <v>1</v>
      </c>
      <c r="AW28" s="27">
        <v>1</v>
      </c>
      <c r="AX28" s="27">
        <v>1</v>
      </c>
      <c r="AY28" s="27">
        <v>1</v>
      </c>
      <c r="AZ28" s="27">
        <v>1</v>
      </c>
      <c r="BA28" s="27">
        <v>1</v>
      </c>
      <c r="BB28" s="27">
        <v>1</v>
      </c>
      <c r="BC28" s="27">
        <v>1</v>
      </c>
      <c r="BD28" s="27">
        <v>1</v>
      </c>
      <c r="BE28" s="17">
        <v>0</v>
      </c>
      <c r="BF28" s="29">
        <v>1</v>
      </c>
      <c r="BG28" s="27">
        <v>1</v>
      </c>
      <c r="BH28" s="88">
        <f t="shared" si="0"/>
        <v>27</v>
      </c>
      <c r="BI28" s="89">
        <f t="shared" si="1"/>
        <v>93.10344827586206</v>
      </c>
      <c r="BJ28" s="27">
        <v>23</v>
      </c>
      <c r="BK28" s="28">
        <v>0</v>
      </c>
      <c r="BL28" s="29">
        <v>4</v>
      </c>
      <c r="BM28" s="17">
        <v>2</v>
      </c>
      <c r="BN28" s="89">
        <f t="shared" si="2"/>
        <v>82.14285714285714</v>
      </c>
    </row>
    <row r="29" spans="2:66" ht="15">
      <c r="B29" s="13">
        <v>20</v>
      </c>
      <c r="C29" s="14" t="s">
        <v>22</v>
      </c>
      <c r="D29" s="2">
        <v>22</v>
      </c>
      <c r="E29" s="2">
        <v>28</v>
      </c>
      <c r="F29" s="2">
        <v>32</v>
      </c>
      <c r="G29" s="2">
        <v>32</v>
      </c>
      <c r="H29" s="2">
        <v>26</v>
      </c>
      <c r="I29" s="2">
        <v>12</v>
      </c>
      <c r="J29" s="1">
        <v>8</v>
      </c>
      <c r="K29" s="1">
        <v>100</v>
      </c>
      <c r="L29" s="1">
        <v>35.5</v>
      </c>
      <c r="M29" s="1">
        <v>1</v>
      </c>
      <c r="N29" s="1">
        <v>1</v>
      </c>
      <c r="O29" s="1">
        <v>1</v>
      </c>
      <c r="P29" s="1">
        <v>1</v>
      </c>
      <c r="Q29" s="1">
        <v>1</v>
      </c>
      <c r="R29" s="1">
        <v>0</v>
      </c>
      <c r="S29" s="1">
        <v>1</v>
      </c>
      <c r="T29" s="1">
        <v>36</v>
      </c>
      <c r="U29" s="1">
        <v>35</v>
      </c>
      <c r="V29" s="2">
        <v>9</v>
      </c>
      <c r="W29" s="2">
        <v>16</v>
      </c>
      <c r="X29" s="2">
        <v>3</v>
      </c>
      <c r="Y29" s="2">
        <v>14</v>
      </c>
      <c r="Z29" s="2">
        <v>17</v>
      </c>
      <c r="AA29" s="2">
        <v>2</v>
      </c>
      <c r="AB29" s="2">
        <v>1</v>
      </c>
      <c r="AC29" s="2">
        <v>3</v>
      </c>
      <c r="AD29" s="17">
        <v>0</v>
      </c>
      <c r="AE29" s="27">
        <v>1</v>
      </c>
      <c r="AF29" s="27">
        <v>1</v>
      </c>
      <c r="AG29" s="27">
        <v>1</v>
      </c>
      <c r="AH29" s="27">
        <v>1</v>
      </c>
      <c r="AI29" s="27">
        <v>1</v>
      </c>
      <c r="AJ29" s="27">
        <v>1</v>
      </c>
      <c r="AK29" s="29">
        <v>1</v>
      </c>
      <c r="AL29" s="17">
        <v>0</v>
      </c>
      <c r="AM29" s="27">
        <v>1</v>
      </c>
      <c r="AN29" s="27">
        <v>1</v>
      </c>
      <c r="AO29" s="27">
        <v>1</v>
      </c>
      <c r="AP29" s="27">
        <v>1</v>
      </c>
      <c r="AQ29" s="27">
        <v>1</v>
      </c>
      <c r="AR29" s="27">
        <v>1</v>
      </c>
      <c r="AS29" s="27">
        <v>1</v>
      </c>
      <c r="AT29" s="29">
        <v>1</v>
      </c>
      <c r="AU29" s="29">
        <v>1</v>
      </c>
      <c r="AV29" s="27">
        <v>1</v>
      </c>
      <c r="AW29" s="27">
        <v>1</v>
      </c>
      <c r="AX29" s="28">
        <v>1</v>
      </c>
      <c r="AY29" s="28">
        <v>1</v>
      </c>
      <c r="AZ29" s="27">
        <v>1</v>
      </c>
      <c r="BA29" s="27">
        <v>1</v>
      </c>
      <c r="BB29" s="27">
        <v>1</v>
      </c>
      <c r="BC29" s="27">
        <v>1</v>
      </c>
      <c r="BD29" s="27">
        <v>1</v>
      </c>
      <c r="BE29" s="17">
        <v>0</v>
      </c>
      <c r="BF29" s="27">
        <v>1</v>
      </c>
      <c r="BG29" s="27">
        <v>1</v>
      </c>
      <c r="BH29" s="88">
        <f t="shared" si="0"/>
        <v>27</v>
      </c>
      <c r="BI29" s="89">
        <f t="shared" si="1"/>
        <v>93.10344827586206</v>
      </c>
      <c r="BJ29" s="27">
        <v>22</v>
      </c>
      <c r="BK29" s="28">
        <v>2</v>
      </c>
      <c r="BL29" s="29">
        <v>3</v>
      </c>
      <c r="BM29" s="17">
        <v>2</v>
      </c>
      <c r="BN29" s="89">
        <f t="shared" si="2"/>
        <v>85.71428571428571</v>
      </c>
    </row>
    <row r="30" spans="2:66" ht="15">
      <c r="B30" s="13">
        <v>21</v>
      </c>
      <c r="C30" s="14" t="s">
        <v>23</v>
      </c>
      <c r="D30" s="2">
        <v>115</v>
      </c>
      <c r="E30" s="2">
        <v>111</v>
      </c>
      <c r="F30" s="2">
        <v>102</v>
      </c>
      <c r="G30" s="2">
        <v>108</v>
      </c>
      <c r="H30" s="2">
        <v>100</v>
      </c>
      <c r="I30" s="2">
        <v>28</v>
      </c>
      <c r="J30" s="1">
        <v>47</v>
      </c>
      <c r="K30" s="1">
        <v>99.3</v>
      </c>
      <c r="L30" s="1">
        <v>45.6</v>
      </c>
      <c r="M30" s="1">
        <v>1</v>
      </c>
      <c r="N30" s="1">
        <v>1</v>
      </c>
      <c r="O30" s="1">
        <v>1</v>
      </c>
      <c r="P30" s="1">
        <v>1</v>
      </c>
      <c r="Q30" s="1">
        <v>1</v>
      </c>
      <c r="R30" s="1">
        <v>1</v>
      </c>
      <c r="S30" s="1">
        <v>0</v>
      </c>
      <c r="T30" s="1">
        <v>63</v>
      </c>
      <c r="U30" s="1">
        <v>60</v>
      </c>
      <c r="V30" s="2">
        <v>23</v>
      </c>
      <c r="W30" s="2">
        <v>19</v>
      </c>
      <c r="X30" s="2">
        <v>4</v>
      </c>
      <c r="Y30" s="2">
        <v>15</v>
      </c>
      <c r="Z30" s="2">
        <v>39</v>
      </c>
      <c r="AA30" s="2">
        <v>5</v>
      </c>
      <c r="AB30" s="17">
        <v>0</v>
      </c>
      <c r="AC30" s="17">
        <v>0</v>
      </c>
      <c r="AD30" s="17">
        <v>0</v>
      </c>
      <c r="AE30" s="27">
        <v>1</v>
      </c>
      <c r="AF30" s="27">
        <v>1</v>
      </c>
      <c r="AG30" s="27">
        <v>1</v>
      </c>
      <c r="AH30" s="29">
        <v>1</v>
      </c>
      <c r="AI30" s="29">
        <v>1</v>
      </c>
      <c r="AJ30" s="29">
        <v>1</v>
      </c>
      <c r="AK30" s="27">
        <v>1</v>
      </c>
      <c r="AL30" s="17">
        <v>0</v>
      </c>
      <c r="AM30" s="29">
        <v>1</v>
      </c>
      <c r="AN30" s="27">
        <v>1</v>
      </c>
      <c r="AO30" s="17">
        <v>0</v>
      </c>
      <c r="AP30" s="29">
        <v>1</v>
      </c>
      <c r="AQ30" s="29">
        <v>1</v>
      </c>
      <c r="AR30" s="27">
        <v>1</v>
      </c>
      <c r="AS30" s="27">
        <v>1</v>
      </c>
      <c r="AT30" s="29">
        <v>1</v>
      </c>
      <c r="AU30" s="29">
        <v>1</v>
      </c>
      <c r="AV30" s="17">
        <v>0</v>
      </c>
      <c r="AW30" s="17">
        <v>0</v>
      </c>
      <c r="AX30" s="29">
        <v>1</v>
      </c>
      <c r="AY30" s="29">
        <v>1</v>
      </c>
      <c r="AZ30" s="29">
        <v>1</v>
      </c>
      <c r="BA30" s="29">
        <v>1</v>
      </c>
      <c r="BB30" s="29">
        <v>1</v>
      </c>
      <c r="BC30" s="29">
        <v>1</v>
      </c>
      <c r="BD30" s="29">
        <v>1</v>
      </c>
      <c r="BE30" s="17">
        <v>0</v>
      </c>
      <c r="BF30" s="29">
        <v>1</v>
      </c>
      <c r="BG30" s="27">
        <v>1</v>
      </c>
      <c r="BH30" s="88">
        <f t="shared" si="0"/>
        <v>24</v>
      </c>
      <c r="BI30" s="89">
        <f t="shared" si="1"/>
        <v>82.75862068965517</v>
      </c>
      <c r="BJ30" s="27">
        <v>8</v>
      </c>
      <c r="BK30" s="28">
        <v>0</v>
      </c>
      <c r="BL30" s="29">
        <v>16</v>
      </c>
      <c r="BM30" s="17">
        <v>5</v>
      </c>
      <c r="BN30" s="67">
        <f t="shared" si="2"/>
        <v>28.571428571428573</v>
      </c>
    </row>
    <row r="31" spans="2:66" ht="15">
      <c r="B31" s="13">
        <v>22</v>
      </c>
      <c r="C31" s="14" t="s">
        <v>24</v>
      </c>
      <c r="D31" s="2">
        <v>111</v>
      </c>
      <c r="E31" s="2">
        <v>115</v>
      </c>
      <c r="F31" s="2">
        <v>102</v>
      </c>
      <c r="G31" s="2">
        <v>100</v>
      </c>
      <c r="H31" s="2">
        <v>85</v>
      </c>
      <c r="I31" s="2">
        <v>46</v>
      </c>
      <c r="J31" s="2">
        <v>55</v>
      </c>
      <c r="K31" s="1">
        <v>99.89</v>
      </c>
      <c r="L31" s="1">
        <v>54.79</v>
      </c>
      <c r="M31" s="1">
        <v>1</v>
      </c>
      <c r="N31" s="1">
        <v>1</v>
      </c>
      <c r="O31" s="1">
        <v>1</v>
      </c>
      <c r="P31" s="1">
        <v>1</v>
      </c>
      <c r="Q31" s="1">
        <v>1</v>
      </c>
      <c r="R31" s="1">
        <v>1</v>
      </c>
      <c r="S31" s="1">
        <v>1</v>
      </c>
      <c r="T31" s="1">
        <v>56</v>
      </c>
      <c r="U31" s="1">
        <v>53</v>
      </c>
      <c r="V31" s="2">
        <v>18</v>
      </c>
      <c r="W31" s="2">
        <v>29</v>
      </c>
      <c r="X31" s="2">
        <v>1</v>
      </c>
      <c r="Y31" s="2">
        <v>11</v>
      </c>
      <c r="Z31" s="2">
        <v>43</v>
      </c>
      <c r="AA31" s="2">
        <v>1</v>
      </c>
      <c r="AB31" s="2">
        <v>1</v>
      </c>
      <c r="AC31" s="17">
        <v>0</v>
      </c>
      <c r="AD31" s="2">
        <v>1</v>
      </c>
      <c r="AE31" s="27">
        <v>1</v>
      </c>
      <c r="AF31" s="27">
        <v>1</v>
      </c>
      <c r="AG31" s="27">
        <v>1</v>
      </c>
      <c r="AH31" s="27">
        <v>1</v>
      </c>
      <c r="AI31" s="27">
        <v>1</v>
      </c>
      <c r="AJ31" s="27">
        <v>1</v>
      </c>
      <c r="AK31" s="27">
        <v>1</v>
      </c>
      <c r="AL31" s="27">
        <v>1</v>
      </c>
      <c r="AM31" s="27">
        <v>1</v>
      </c>
      <c r="AN31" s="27">
        <v>1</v>
      </c>
      <c r="AO31" s="27">
        <v>1</v>
      </c>
      <c r="AP31" s="27">
        <v>1</v>
      </c>
      <c r="AQ31" s="27">
        <v>1</v>
      </c>
      <c r="AR31" s="27">
        <v>1</v>
      </c>
      <c r="AS31" s="27">
        <v>1</v>
      </c>
      <c r="AT31" s="27">
        <v>1</v>
      </c>
      <c r="AU31" s="27">
        <v>1</v>
      </c>
      <c r="AV31" s="27">
        <v>1</v>
      </c>
      <c r="AW31" s="27">
        <v>1</v>
      </c>
      <c r="AX31" s="27">
        <v>1</v>
      </c>
      <c r="AY31" s="27">
        <v>1</v>
      </c>
      <c r="AZ31" s="27">
        <v>1</v>
      </c>
      <c r="BA31" s="27">
        <v>1</v>
      </c>
      <c r="BB31" s="27">
        <v>1</v>
      </c>
      <c r="BC31" s="27">
        <v>1</v>
      </c>
      <c r="BD31" s="27">
        <v>1</v>
      </c>
      <c r="BE31" s="17">
        <v>0</v>
      </c>
      <c r="BF31" s="27">
        <v>1</v>
      </c>
      <c r="BG31" s="27">
        <v>1</v>
      </c>
      <c r="BH31" s="88">
        <f t="shared" si="0"/>
        <v>28</v>
      </c>
      <c r="BI31" s="89">
        <f t="shared" si="1"/>
        <v>96.55172413793103</v>
      </c>
      <c r="BJ31" s="27">
        <v>28</v>
      </c>
      <c r="BK31" s="28">
        <v>0</v>
      </c>
      <c r="BL31" s="29">
        <v>0</v>
      </c>
      <c r="BM31" s="17">
        <v>1</v>
      </c>
      <c r="BN31" s="89">
        <f t="shared" si="2"/>
        <v>100</v>
      </c>
    </row>
    <row r="32" spans="2:66" ht="15">
      <c r="B32" s="13">
        <v>23</v>
      </c>
      <c r="C32" s="14" t="s">
        <v>25</v>
      </c>
      <c r="D32" s="2">
        <v>159</v>
      </c>
      <c r="E32" s="2">
        <v>138</v>
      </c>
      <c r="F32" s="2">
        <v>118</v>
      </c>
      <c r="G32" s="2">
        <v>124</v>
      </c>
      <c r="H32" s="2">
        <v>116</v>
      </c>
      <c r="I32" s="2">
        <v>45</v>
      </c>
      <c r="J32" s="2">
        <v>30</v>
      </c>
      <c r="K32" s="1">
        <v>100</v>
      </c>
      <c r="L32" s="1">
        <v>53.1</v>
      </c>
      <c r="M32" s="1">
        <v>1</v>
      </c>
      <c r="N32" s="1">
        <v>1</v>
      </c>
      <c r="O32" s="1">
        <v>1</v>
      </c>
      <c r="P32" s="1">
        <v>1</v>
      </c>
      <c r="Q32" s="1">
        <v>1</v>
      </c>
      <c r="R32" s="1">
        <v>1</v>
      </c>
      <c r="S32" s="1">
        <v>1</v>
      </c>
      <c r="T32" s="1">
        <v>87</v>
      </c>
      <c r="U32" s="1">
        <v>84</v>
      </c>
      <c r="V32" s="2">
        <v>33</v>
      </c>
      <c r="W32" s="2">
        <v>19</v>
      </c>
      <c r="X32" s="2">
        <v>2</v>
      </c>
      <c r="Y32" s="2">
        <v>28</v>
      </c>
      <c r="Z32" s="2">
        <v>53</v>
      </c>
      <c r="AA32" s="2">
        <v>4</v>
      </c>
      <c r="AB32" s="2">
        <v>25</v>
      </c>
      <c r="AC32" s="2">
        <v>1</v>
      </c>
      <c r="AD32" s="2">
        <v>25</v>
      </c>
      <c r="AE32" s="29">
        <v>1</v>
      </c>
      <c r="AF32" s="29">
        <v>1</v>
      </c>
      <c r="AG32" s="27">
        <v>1</v>
      </c>
      <c r="AH32" s="27">
        <v>1</v>
      </c>
      <c r="AI32" s="27">
        <v>1</v>
      </c>
      <c r="AJ32" s="29">
        <v>1</v>
      </c>
      <c r="AK32" s="29">
        <v>1</v>
      </c>
      <c r="AL32" s="29">
        <v>1</v>
      </c>
      <c r="AM32" s="29">
        <v>1</v>
      </c>
      <c r="AN32" s="29">
        <v>1</v>
      </c>
      <c r="AO32" s="29">
        <v>1</v>
      </c>
      <c r="AP32" s="27">
        <v>1</v>
      </c>
      <c r="AQ32" s="27">
        <v>1</v>
      </c>
      <c r="AR32" s="27">
        <v>1</v>
      </c>
      <c r="AS32" s="29">
        <v>1</v>
      </c>
      <c r="AT32" s="29">
        <v>1</v>
      </c>
      <c r="AU32" s="29">
        <v>1</v>
      </c>
      <c r="AV32" s="29">
        <v>1</v>
      </c>
      <c r="AW32" s="29">
        <v>1</v>
      </c>
      <c r="AX32" s="29">
        <v>1</v>
      </c>
      <c r="AY32" s="29">
        <v>1</v>
      </c>
      <c r="AZ32" s="29">
        <v>1</v>
      </c>
      <c r="BA32" s="29">
        <v>1</v>
      </c>
      <c r="BB32" s="29">
        <v>1</v>
      </c>
      <c r="BC32" s="29">
        <v>1</v>
      </c>
      <c r="BD32" s="29">
        <v>1</v>
      </c>
      <c r="BE32" s="29">
        <v>1</v>
      </c>
      <c r="BF32" s="29">
        <v>1</v>
      </c>
      <c r="BG32" s="27">
        <v>1</v>
      </c>
      <c r="BH32" s="88">
        <f t="shared" si="0"/>
        <v>29</v>
      </c>
      <c r="BI32" s="89">
        <f t="shared" si="1"/>
        <v>100</v>
      </c>
      <c r="BJ32" s="27">
        <v>7</v>
      </c>
      <c r="BK32" s="28">
        <v>0</v>
      </c>
      <c r="BL32" s="29">
        <v>22</v>
      </c>
      <c r="BM32" s="17">
        <v>0</v>
      </c>
      <c r="BN32" s="67">
        <f t="shared" si="2"/>
        <v>25</v>
      </c>
    </row>
    <row r="33" spans="2:66" ht="15">
      <c r="B33" s="5"/>
      <c r="C33" s="6" t="s">
        <v>86</v>
      </c>
      <c r="D33" s="5">
        <f>SUM(D10:D32)</f>
        <v>1940</v>
      </c>
      <c r="E33" s="5">
        <f aca="true" t="shared" si="3" ref="E33:J33">SUM(E10:E32)</f>
        <v>1808</v>
      </c>
      <c r="F33" s="5">
        <f t="shared" si="3"/>
        <v>1814</v>
      </c>
      <c r="G33" s="5">
        <f t="shared" si="3"/>
        <v>1706</v>
      </c>
      <c r="H33" s="5">
        <f t="shared" si="3"/>
        <v>1628</v>
      </c>
      <c r="I33" s="5">
        <f t="shared" si="3"/>
        <v>618</v>
      </c>
      <c r="J33" s="5">
        <f t="shared" si="3"/>
        <v>607</v>
      </c>
      <c r="K33" s="20">
        <f>AVERAGE(K10:K32)</f>
        <v>98.8104347826087</v>
      </c>
      <c r="L33" s="16">
        <f>AVERAGE(L10:L32)</f>
        <v>44.42782608695652</v>
      </c>
      <c r="M33" s="5">
        <f aca="true" t="shared" si="4" ref="M33:S33">SUM(M10:M32)</f>
        <v>23</v>
      </c>
      <c r="N33" s="5">
        <f t="shared" si="4"/>
        <v>21</v>
      </c>
      <c r="O33" s="5">
        <f t="shared" si="4"/>
        <v>21</v>
      </c>
      <c r="P33" s="5">
        <f t="shared" si="4"/>
        <v>21</v>
      </c>
      <c r="Q33" s="5">
        <f t="shared" si="4"/>
        <v>21</v>
      </c>
      <c r="R33" s="5">
        <f t="shared" si="4"/>
        <v>12</v>
      </c>
      <c r="S33" s="5">
        <f t="shared" si="4"/>
        <v>20</v>
      </c>
      <c r="T33" s="5">
        <f aca="true" t="shared" si="5" ref="T33">SUM(T10:T32)</f>
        <v>1286</v>
      </c>
      <c r="U33" s="5">
        <f aca="true" t="shared" si="6" ref="U33">SUM(U10:U32)</f>
        <v>1116</v>
      </c>
      <c r="V33" s="5">
        <f aca="true" t="shared" si="7" ref="V33">SUM(V10:V32)</f>
        <v>442</v>
      </c>
      <c r="W33" s="5">
        <f aca="true" t="shared" si="8" ref="W33">SUM(W10:W32)</f>
        <v>343</v>
      </c>
      <c r="X33" s="5">
        <f aca="true" t="shared" si="9" ref="X33">SUM(X10:X32)</f>
        <v>79</v>
      </c>
      <c r="Y33" s="5">
        <f aca="true" t="shared" si="10" ref="Y33">SUM(Y10:Y32)</f>
        <v>427</v>
      </c>
      <c r="Z33" s="5">
        <f aca="true" t="shared" si="11" ref="Z33">SUM(Z10:Z32)</f>
        <v>677</v>
      </c>
      <c r="AA33" s="5">
        <f aca="true" t="shared" si="12" ref="AA33">SUM(AA10:AA32)</f>
        <v>99</v>
      </c>
      <c r="AB33" s="5">
        <f aca="true" t="shared" si="13" ref="AB33">SUM(AB10:AB32)</f>
        <v>111</v>
      </c>
      <c r="AC33" s="5">
        <f aca="true" t="shared" si="14" ref="AC33:BM33">SUM(AC10:AC32)</f>
        <v>166</v>
      </c>
      <c r="AD33" s="5">
        <f t="shared" si="14"/>
        <v>95</v>
      </c>
      <c r="AE33" s="5">
        <f t="shared" si="14"/>
        <v>23</v>
      </c>
      <c r="AF33" s="5">
        <f t="shared" si="14"/>
        <v>23</v>
      </c>
      <c r="AG33" s="5">
        <f t="shared" si="14"/>
        <v>23</v>
      </c>
      <c r="AH33" s="5">
        <f t="shared" si="14"/>
        <v>23</v>
      </c>
      <c r="AI33" s="5">
        <f t="shared" si="14"/>
        <v>22</v>
      </c>
      <c r="AJ33" s="5">
        <f t="shared" si="14"/>
        <v>18</v>
      </c>
      <c r="AK33" s="5">
        <f t="shared" si="14"/>
        <v>22</v>
      </c>
      <c r="AL33" s="5">
        <f t="shared" si="14"/>
        <v>9</v>
      </c>
      <c r="AM33" s="5">
        <f t="shared" si="14"/>
        <v>21</v>
      </c>
      <c r="AN33" s="5">
        <f t="shared" si="14"/>
        <v>21</v>
      </c>
      <c r="AO33" s="5">
        <f t="shared" si="14"/>
        <v>19</v>
      </c>
      <c r="AP33" s="5">
        <f t="shared" si="14"/>
        <v>20</v>
      </c>
      <c r="AQ33" s="5">
        <f t="shared" si="14"/>
        <v>20</v>
      </c>
      <c r="AR33" s="5">
        <f t="shared" si="14"/>
        <v>23</v>
      </c>
      <c r="AS33" s="5">
        <f t="shared" si="14"/>
        <v>15</v>
      </c>
      <c r="AT33" s="5">
        <f t="shared" si="14"/>
        <v>19</v>
      </c>
      <c r="AU33" s="5">
        <f t="shared" si="14"/>
        <v>22</v>
      </c>
      <c r="AV33" s="5">
        <f t="shared" si="14"/>
        <v>15</v>
      </c>
      <c r="AW33" s="5">
        <f t="shared" si="14"/>
        <v>14</v>
      </c>
      <c r="AX33" s="5">
        <f t="shared" si="14"/>
        <v>21</v>
      </c>
      <c r="AY33" s="5">
        <f t="shared" si="14"/>
        <v>19</v>
      </c>
      <c r="AZ33" s="5">
        <f t="shared" si="14"/>
        <v>23</v>
      </c>
      <c r="BA33" s="5">
        <f t="shared" si="14"/>
        <v>22</v>
      </c>
      <c r="BB33" s="5">
        <f t="shared" si="14"/>
        <v>23</v>
      </c>
      <c r="BC33" s="5">
        <f t="shared" si="14"/>
        <v>22</v>
      </c>
      <c r="BD33" s="5">
        <f t="shared" si="14"/>
        <v>22</v>
      </c>
      <c r="BE33" s="5">
        <f t="shared" si="14"/>
        <v>9</v>
      </c>
      <c r="BF33" s="5">
        <f t="shared" si="14"/>
        <v>22</v>
      </c>
      <c r="BG33" s="5">
        <f t="shared" si="14"/>
        <v>22</v>
      </c>
      <c r="BH33" s="68">
        <f>AVERAGE(BH10:BH32)</f>
        <v>25.08695652173913</v>
      </c>
      <c r="BI33" s="68">
        <f>AVERAGE(BI10:BI32)</f>
        <v>86.50674662668665</v>
      </c>
      <c r="BJ33" s="68">
        <f aca="true" t="shared" si="15" ref="BJ33:BM33">AVERAGE(BJ10:BJ32)</f>
        <v>15.869565217391305</v>
      </c>
      <c r="BK33" s="68">
        <f t="shared" si="15"/>
        <v>1.391304347826087</v>
      </c>
      <c r="BL33" s="68">
        <f t="shared" si="15"/>
        <v>7.782608695652174</v>
      </c>
      <c r="BM33" s="68">
        <f t="shared" si="15"/>
        <v>3.782608695652174</v>
      </c>
      <c r="BN33" s="68">
        <f>AVERAGE(BN10:BN32)</f>
        <v>61.64596273291926</v>
      </c>
    </row>
    <row r="34" spans="3:66" ht="18.75">
      <c r="C34" s="21" t="s">
        <v>86</v>
      </c>
      <c r="D34" s="36">
        <f>SUM(D33:J33)</f>
        <v>10121</v>
      </c>
      <c r="E34" s="36"/>
      <c r="F34" s="36"/>
      <c r="G34" s="36"/>
      <c r="H34" s="36"/>
      <c r="I34" s="36"/>
      <c r="J34" s="36"/>
      <c r="K34" s="22"/>
      <c r="L34" s="22"/>
      <c r="M34" s="22"/>
      <c r="N34" s="22"/>
      <c r="O34" s="22"/>
      <c r="P34" s="22"/>
      <c r="Q34" s="22"/>
      <c r="R34" s="22"/>
      <c r="S34" s="22"/>
      <c r="T34" s="22"/>
      <c r="U34" s="22"/>
      <c r="V34" s="22"/>
      <c r="W34" s="22"/>
      <c r="X34" s="22"/>
      <c r="Y34" s="22"/>
      <c r="Z34" s="22"/>
      <c r="AA34" s="22"/>
      <c r="AB34" s="22"/>
      <c r="AC34" s="22"/>
      <c r="AD34" s="22"/>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69" t="s">
        <v>101</v>
      </c>
      <c r="BI34" s="70"/>
      <c r="BJ34" s="70"/>
      <c r="BK34" s="70"/>
      <c r="BL34" s="70"/>
      <c r="BM34" s="70"/>
      <c r="BN34" s="70"/>
    </row>
    <row r="35" spans="3:66" ht="73.5" customHeight="1">
      <c r="C35" s="71" t="s">
        <v>91</v>
      </c>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32"/>
      <c r="BE35" s="32"/>
      <c r="BF35" s="9"/>
      <c r="BG35" s="9"/>
      <c r="BH35" s="77" t="s">
        <v>105</v>
      </c>
      <c r="BI35" s="78">
        <f>19*100/23</f>
        <v>82.6086956521739</v>
      </c>
      <c r="BJ35" s="9"/>
      <c r="BK35" s="9"/>
      <c r="BL35" s="9"/>
      <c r="BM35" s="77" t="s">
        <v>104</v>
      </c>
      <c r="BN35" s="78">
        <f>10*100/23</f>
        <v>43.47826086956522</v>
      </c>
    </row>
    <row r="36" ht="15">
      <c r="C36" s="72" t="s">
        <v>90</v>
      </c>
    </row>
    <row r="37" ht="15">
      <c r="C37" s="73" t="s">
        <v>94</v>
      </c>
    </row>
    <row r="38" ht="15">
      <c r="C38" s="74" t="s">
        <v>93</v>
      </c>
    </row>
    <row r="39" ht="15">
      <c r="C39" s="75" t="s">
        <v>92</v>
      </c>
    </row>
    <row r="40" ht="42.75">
      <c r="C40" s="76" t="s">
        <v>106</v>
      </c>
    </row>
  </sheetData>
  <mergeCells count="46">
    <mergeCell ref="BH34:BN34"/>
    <mergeCell ref="BJ8:BJ9"/>
    <mergeCell ref="BK8:BK9"/>
    <mergeCell ref="BL8:BL9"/>
    <mergeCell ref="BM8:BM9"/>
    <mergeCell ref="BH7:BN7"/>
    <mergeCell ref="BH8:BH9"/>
    <mergeCell ref="BN8:BN9"/>
    <mergeCell ref="BI8:BI9"/>
    <mergeCell ref="AU8:AU9"/>
    <mergeCell ref="AJ8:AJ9"/>
    <mergeCell ref="AK8:AK9"/>
    <mergeCell ref="C8:C9"/>
    <mergeCell ref="AL8:AL9"/>
    <mergeCell ref="B3:BG3"/>
    <mergeCell ref="AE6:AI6"/>
    <mergeCell ref="D6:AD6"/>
    <mergeCell ref="D8:J8"/>
    <mergeCell ref="K8:L8"/>
    <mergeCell ref="M8:S8"/>
    <mergeCell ref="T8:AA8"/>
    <mergeCell ref="BF8:BF9"/>
    <mergeCell ref="BG8:BG9"/>
    <mergeCell ref="AB8:AD8"/>
    <mergeCell ref="AE8:AF8"/>
    <mergeCell ref="AG8:AH8"/>
    <mergeCell ref="B4:BG4"/>
    <mergeCell ref="AP8:AP9"/>
    <mergeCell ref="AR8:AR9"/>
    <mergeCell ref="B8:B9"/>
    <mergeCell ref="D34:J34"/>
    <mergeCell ref="AV6:BG6"/>
    <mergeCell ref="AV8:AW8"/>
    <mergeCell ref="AZ8:BA8"/>
    <mergeCell ref="BB8:BC8"/>
    <mergeCell ref="BD8:BD9"/>
    <mergeCell ref="BE8:BE9"/>
    <mergeCell ref="AX8:AY8"/>
    <mergeCell ref="AO8:AO9"/>
    <mergeCell ref="AJ6:AU6"/>
    <mergeCell ref="AI8:AI9"/>
    <mergeCell ref="AM8:AM9"/>
    <mergeCell ref="AN8:AN9"/>
    <mergeCell ref="AQ8:AQ9"/>
    <mergeCell ref="AS8:AS9"/>
    <mergeCell ref="AT8:AT9"/>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2023-11-15T08:03:39Z</dcterms:modified>
  <cp:category/>
  <cp:version/>
  <cp:contentType/>
  <cp:contentStatus/>
</cp:coreProperties>
</file>